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20496" windowHeight="7776"/>
  </bookViews>
  <sheets>
    <sheet name="登録フォーム" sheetId="1" r:id="rId1"/>
    <sheet name="コード番号" sheetId="2" r:id="rId2"/>
  </sheets>
  <definedNames>
    <definedName name="_xlnm.Print_Area" localSheetId="0">登録フォーム!$A$1:$S$152</definedName>
    <definedName name="_xlnm.Print_Titles" localSheetId="0">登録フォーム!$1:$22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24" i="1"/>
  <c r="AE27"/>
  <c r="AF27"/>
  <c r="AE28"/>
  <c r="AF28"/>
  <c r="AE29"/>
  <c r="AF29"/>
  <c r="AE30"/>
  <c r="AF30"/>
  <c r="AE31"/>
  <c r="AF31"/>
  <c r="AE32"/>
  <c r="AF32"/>
  <c r="AE33"/>
  <c r="AF33"/>
  <c r="AE34"/>
  <c r="AF34"/>
  <c r="AE35"/>
  <c r="AF35"/>
  <c r="AE36"/>
  <c r="AF36"/>
  <c r="AE37"/>
  <c r="AF37"/>
  <c r="AE38"/>
  <c r="AF38"/>
  <c r="AE39"/>
  <c r="AF39"/>
  <c r="AE40"/>
  <c r="AF40"/>
  <c r="AE41"/>
  <c r="AF41"/>
  <c r="AE42"/>
  <c r="AF42"/>
  <c r="AE43"/>
  <c r="AF43"/>
  <c r="AE44"/>
  <c r="AF44"/>
  <c r="AE45"/>
  <c r="AF45"/>
  <c r="AE46"/>
  <c r="AF46"/>
  <c r="AE47"/>
  <c r="AF47"/>
  <c r="AE48"/>
  <c r="AF48"/>
  <c r="AE49"/>
  <c r="AF49"/>
  <c r="AE50"/>
  <c r="AF50"/>
  <c r="AE51"/>
  <c r="AF51"/>
  <c r="AE52"/>
  <c r="AF52"/>
  <c r="AE53"/>
  <c r="AF53"/>
  <c r="AE54"/>
  <c r="AF54"/>
  <c r="AE55"/>
  <c r="AF55"/>
  <c r="AE56"/>
  <c r="AF56"/>
  <c r="AE57"/>
  <c r="AF57"/>
  <c r="AE58"/>
  <c r="AF58"/>
  <c r="AE59"/>
  <c r="AF59"/>
  <c r="AE60"/>
  <c r="AF60"/>
  <c r="AE61"/>
  <c r="AF61"/>
  <c r="AE62"/>
  <c r="AF62"/>
  <c r="AE63"/>
  <c r="AF63"/>
  <c r="AE64"/>
  <c r="AF64"/>
  <c r="AE65"/>
  <c r="AF65"/>
  <c r="AE66"/>
  <c r="AF66"/>
  <c r="AE67"/>
  <c r="AF67"/>
  <c r="AE68"/>
  <c r="AF68"/>
  <c r="AE69"/>
  <c r="AF69"/>
  <c r="AE70"/>
  <c r="AF70"/>
  <c r="AE71"/>
  <c r="AF71"/>
  <c r="AE72"/>
  <c r="AF72"/>
  <c r="AE73"/>
  <c r="AF73"/>
  <c r="AE74"/>
  <c r="AF74"/>
  <c r="AE75"/>
  <c r="AF75"/>
  <c r="AE76"/>
  <c r="AF76"/>
  <c r="AE77"/>
  <c r="AF77"/>
  <c r="AE78"/>
  <c r="AF78"/>
  <c r="AE79"/>
  <c r="AF79"/>
  <c r="AE80"/>
  <c r="AF80"/>
  <c r="AE81"/>
  <c r="AF81"/>
  <c r="AE82"/>
  <c r="AF82"/>
  <c r="AE83"/>
  <c r="AF83"/>
  <c r="AE84"/>
  <c r="AF84"/>
  <c r="AE85"/>
  <c r="AF85"/>
  <c r="AE86"/>
  <c r="AF86"/>
  <c r="AE87"/>
  <c r="AF87"/>
  <c r="AE88"/>
  <c r="AF88"/>
  <c r="AE89"/>
  <c r="AF89"/>
  <c r="AE90"/>
  <c r="AF90"/>
  <c r="AE91"/>
  <c r="AF91"/>
  <c r="AE92"/>
  <c r="AF92"/>
  <c r="AE93"/>
  <c r="AF93"/>
  <c r="AE94"/>
  <c r="AF94"/>
  <c r="AE95"/>
  <c r="AF95"/>
  <c r="AE96"/>
  <c r="AF96"/>
  <c r="AE97"/>
  <c r="AF97"/>
  <c r="AE98"/>
  <c r="AF98"/>
  <c r="AE99"/>
  <c r="AF99"/>
  <c r="AE100"/>
  <c r="AF100"/>
  <c r="AE101"/>
  <c r="AF101"/>
  <c r="AE102"/>
  <c r="AF102"/>
  <c r="AE103"/>
  <c r="AF103"/>
  <c r="AE104"/>
  <c r="AF104"/>
  <c r="AE105"/>
  <c r="AF105"/>
  <c r="AE106"/>
  <c r="AF106"/>
  <c r="AE107"/>
  <c r="AF107"/>
  <c r="AE108"/>
  <c r="AF108"/>
  <c r="AE109"/>
  <c r="AF109"/>
  <c r="AE110"/>
  <c r="AF110"/>
  <c r="AE111"/>
  <c r="AF111"/>
  <c r="AE112"/>
  <c r="AF112"/>
  <c r="AE113"/>
  <c r="AF113"/>
  <c r="AE114"/>
  <c r="AF114"/>
  <c r="AE115"/>
  <c r="AF115"/>
  <c r="AE116"/>
  <c r="AF116"/>
  <c r="AE117"/>
  <c r="AF117"/>
  <c r="AE118"/>
  <c r="AF118"/>
  <c r="AE119"/>
  <c r="AF119"/>
  <c r="AE120"/>
  <c r="AF120"/>
  <c r="AE121"/>
  <c r="AF121"/>
  <c r="AE122"/>
  <c r="AF122"/>
  <c r="AE123"/>
  <c r="AF123"/>
  <c r="AE124"/>
  <c r="AF124"/>
  <c r="AE125"/>
  <c r="AF125"/>
  <c r="AE126"/>
  <c r="AF126"/>
  <c r="AE127"/>
  <c r="AF127"/>
  <c r="AE128"/>
  <c r="AF128"/>
  <c r="AE129"/>
  <c r="AF129"/>
  <c r="AE130"/>
  <c r="AF130"/>
  <c r="AE131"/>
  <c r="AF131"/>
  <c r="AE132"/>
  <c r="AF132"/>
  <c r="AE133"/>
  <c r="AF133"/>
  <c r="AE134"/>
  <c r="AF134"/>
  <c r="AE135"/>
  <c r="AF135"/>
  <c r="AE136"/>
  <c r="AF136"/>
  <c r="AE137"/>
  <c r="AF137"/>
  <c r="AE138"/>
  <c r="AF138"/>
  <c r="AE139"/>
  <c r="AF139"/>
  <c r="AE140"/>
  <c r="AF140"/>
  <c r="AE141"/>
  <c r="AF141"/>
  <c r="AE142"/>
  <c r="AF142"/>
  <c r="AE143"/>
  <c r="AF143"/>
  <c r="AE144"/>
  <c r="AF144"/>
  <c r="AE145"/>
  <c r="AF145"/>
  <c r="AE146"/>
  <c r="AF146"/>
  <c r="AE147"/>
  <c r="AF147"/>
  <c r="AE148"/>
  <c r="AF148"/>
  <c r="AE149"/>
  <c r="AF149"/>
  <c r="AE150"/>
  <c r="AF150"/>
  <c r="AE151"/>
  <c r="AF151"/>
  <c r="AE152"/>
  <c r="AF152"/>
  <c r="Z24"/>
  <c r="AA24"/>
  <c r="AF24" s="1"/>
  <c r="Z25"/>
  <c r="AE25" s="1"/>
  <c r="AA25"/>
  <c r="AF25" s="1"/>
  <c r="Z26"/>
  <c r="AE26" s="1"/>
  <c r="AA26"/>
  <c r="AF26" s="1"/>
  <c r="Z27"/>
  <c r="AA27"/>
  <c r="Z28"/>
  <c r="AA28"/>
  <c r="Z29"/>
  <c r="AA29"/>
  <c r="Z30"/>
  <c r="AA30"/>
  <c r="Z31"/>
  <c r="AA31"/>
  <c r="Z32"/>
  <c r="AA32"/>
  <c r="Z33"/>
  <c r="AA33"/>
  <c r="Z34"/>
  <c r="AA34"/>
  <c r="Z35"/>
  <c r="AA35"/>
  <c r="Z36"/>
  <c r="AA36"/>
  <c r="Z37"/>
  <c r="AA37"/>
  <c r="Z38"/>
  <c r="AA38"/>
  <c r="Z39"/>
  <c r="AA39"/>
  <c r="Z40"/>
  <c r="AA40"/>
  <c r="Z41"/>
  <c r="AA41"/>
  <c r="Z42"/>
  <c r="AA42"/>
  <c r="Z43"/>
  <c r="AA43"/>
  <c r="Z44"/>
  <c r="AA44"/>
  <c r="Z45"/>
  <c r="AA45"/>
  <c r="Z46"/>
  <c r="AA46"/>
  <c r="Z47"/>
  <c r="AA47"/>
  <c r="Z48"/>
  <c r="AA48"/>
  <c r="Z49"/>
  <c r="AA49"/>
  <c r="Z50"/>
  <c r="AA50"/>
  <c r="Z51"/>
  <c r="AA51"/>
  <c r="Z52"/>
  <c r="AA52"/>
  <c r="Z53"/>
  <c r="AA53"/>
  <c r="Z54"/>
  <c r="AA54"/>
  <c r="Z55"/>
  <c r="AA55"/>
  <c r="Z56"/>
  <c r="AA56"/>
  <c r="Z57"/>
  <c r="AA57"/>
  <c r="Z58"/>
  <c r="AA58"/>
  <c r="Z59"/>
  <c r="AA59"/>
  <c r="Z60"/>
  <c r="AA60"/>
  <c r="Z61"/>
  <c r="AA61"/>
  <c r="Z62"/>
  <c r="AA62"/>
  <c r="Z63"/>
  <c r="AA63"/>
  <c r="Z64"/>
  <c r="AA64"/>
  <c r="Z65"/>
  <c r="AA65"/>
  <c r="Z66"/>
  <c r="AA66"/>
  <c r="Z67"/>
  <c r="AA67"/>
  <c r="Z68"/>
  <c r="AA68"/>
  <c r="Z69"/>
  <c r="AA69"/>
  <c r="Z70"/>
  <c r="AA70"/>
  <c r="Z71"/>
  <c r="AA71"/>
  <c r="Z72"/>
  <c r="AA72"/>
  <c r="Z73"/>
  <c r="AA73"/>
  <c r="Z74"/>
  <c r="AA74"/>
  <c r="Z75"/>
  <c r="AA75"/>
  <c r="Z76"/>
  <c r="AA76"/>
  <c r="Z77"/>
  <c r="AA77"/>
  <c r="Z78"/>
  <c r="AA78"/>
  <c r="Z79"/>
  <c r="AA79"/>
  <c r="Z80"/>
  <c r="AA80"/>
  <c r="Z81"/>
  <c r="AA81"/>
  <c r="Z82"/>
  <c r="AA82"/>
  <c r="Z83"/>
  <c r="AA83"/>
  <c r="Z84"/>
  <c r="AA84"/>
  <c r="Z85"/>
  <c r="AA85"/>
  <c r="Z86"/>
  <c r="AA86"/>
  <c r="Z87"/>
  <c r="AA87"/>
  <c r="Z88"/>
  <c r="AA88"/>
  <c r="Z89"/>
  <c r="AA89"/>
  <c r="Z90"/>
  <c r="AA90"/>
  <c r="Z91"/>
  <c r="AA91"/>
  <c r="Z92"/>
  <c r="AA92"/>
  <c r="Z93"/>
  <c r="AA93"/>
  <c r="Z94"/>
  <c r="AA94"/>
  <c r="Z95"/>
  <c r="AA95"/>
  <c r="Z96"/>
  <c r="AA96"/>
  <c r="Z97"/>
  <c r="AA97"/>
  <c r="Z98"/>
  <c r="AA98"/>
  <c r="Z99"/>
  <c r="AA99"/>
  <c r="Z100"/>
  <c r="AA100"/>
  <c r="Z101"/>
  <c r="AA101"/>
  <c r="Z102"/>
  <c r="AA102"/>
  <c r="Z103"/>
  <c r="AA103"/>
  <c r="Z104"/>
  <c r="AA104"/>
  <c r="Z105"/>
  <c r="AA105"/>
  <c r="Z106"/>
  <c r="AA106"/>
  <c r="Z107"/>
  <c r="AA107"/>
  <c r="Z108"/>
  <c r="AA108"/>
  <c r="Z109"/>
  <c r="AA109"/>
  <c r="Z110"/>
  <c r="AA110"/>
  <c r="Z111"/>
  <c r="AA111"/>
  <c r="Z112"/>
  <c r="AA112"/>
  <c r="Z113"/>
  <c r="AA113"/>
  <c r="Z114"/>
  <c r="AA114"/>
  <c r="Z115"/>
  <c r="AA115"/>
  <c r="Z116"/>
  <c r="AA116"/>
  <c r="Z117"/>
  <c r="AA117"/>
  <c r="Z118"/>
  <c r="AA118"/>
  <c r="Z119"/>
  <c r="AA119"/>
  <c r="Z120"/>
  <c r="AA120"/>
  <c r="Z121"/>
  <c r="AA121"/>
  <c r="Z122"/>
  <c r="AA122"/>
  <c r="Z123"/>
  <c r="AA123"/>
  <c r="Z124"/>
  <c r="AA124"/>
  <c r="Z125"/>
  <c r="AA125"/>
  <c r="Z126"/>
  <c r="AA126"/>
  <c r="Z127"/>
  <c r="AA127"/>
  <c r="Z128"/>
  <c r="AA128"/>
  <c r="Z129"/>
  <c r="AA129"/>
  <c r="Z130"/>
  <c r="AA130"/>
  <c r="Z131"/>
  <c r="AA131"/>
  <c r="Z132"/>
  <c r="AA132"/>
  <c r="Z133"/>
  <c r="AA133"/>
  <c r="Z134"/>
  <c r="AA134"/>
  <c r="Z135"/>
  <c r="AA135"/>
  <c r="Z136"/>
  <c r="AA136"/>
  <c r="Z137"/>
  <c r="AA137"/>
  <c r="Z138"/>
  <c r="AA138"/>
  <c r="Z139"/>
  <c r="AA139"/>
  <c r="Z140"/>
  <c r="AA140"/>
  <c r="Z141"/>
  <c r="AA141"/>
  <c r="Z142"/>
  <c r="AA142"/>
  <c r="Z143"/>
  <c r="AA143"/>
  <c r="Z144"/>
  <c r="AA144"/>
  <c r="Z145"/>
  <c r="AA145"/>
  <c r="Z146"/>
  <c r="AA146"/>
  <c r="Z147"/>
  <c r="AA147"/>
  <c r="Z148"/>
  <c r="AA148"/>
  <c r="Z149"/>
  <c r="AA149"/>
  <c r="Z150"/>
  <c r="AA150"/>
  <c r="Z151"/>
  <c r="AA151"/>
  <c r="Z152"/>
  <c r="AA152"/>
  <c r="AA23"/>
  <c r="AF23" s="1"/>
  <c r="Z23"/>
  <c r="AE23" s="1"/>
  <c r="AB23"/>
  <c r="AG23" s="1"/>
  <c r="Y23"/>
  <c r="AD23" s="1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V4" l="1"/>
  <c r="V7"/>
  <c r="AK93"/>
  <c r="AK89"/>
  <c r="AK85"/>
  <c r="AK81"/>
  <c r="AK77"/>
  <c r="AK73"/>
  <c r="AK69"/>
  <c r="AK65"/>
  <c r="AK61"/>
  <c r="AK57"/>
  <c r="AK53"/>
  <c r="AK49"/>
  <c r="AK45"/>
  <c r="AK41"/>
  <c r="AK37"/>
  <c r="AK33"/>
  <c r="AK29"/>
  <c r="AK25"/>
  <c r="AK94"/>
  <c r="AK90"/>
  <c r="AK86"/>
  <c r="AK82"/>
  <c r="AK78"/>
  <c r="AK74"/>
  <c r="AK70"/>
  <c r="AK66"/>
  <c r="AK62"/>
  <c r="AK58"/>
  <c r="AK54"/>
  <c r="AK50"/>
  <c r="AK46"/>
  <c r="AK42"/>
  <c r="AK38"/>
  <c r="AK34"/>
  <c r="AK30"/>
  <c r="AK26"/>
  <c r="AK23"/>
  <c r="AK91"/>
  <c r="AK87"/>
  <c r="AK83"/>
  <c r="AK79"/>
  <c r="AK75"/>
  <c r="AK71"/>
  <c r="AK67"/>
  <c r="AK63"/>
  <c r="AK59"/>
  <c r="AK55"/>
  <c r="AK51"/>
  <c r="AK47"/>
  <c r="AK43"/>
  <c r="AK39"/>
  <c r="AK35"/>
  <c r="AK31"/>
  <c r="AK27"/>
  <c r="W4"/>
  <c r="AK92"/>
  <c r="AK88"/>
  <c r="AK84"/>
  <c r="AK80"/>
  <c r="AK76"/>
  <c r="AK72"/>
  <c r="AK68"/>
  <c r="AK64"/>
  <c r="AK60"/>
  <c r="AK56"/>
  <c r="AK52"/>
  <c r="AK48"/>
  <c r="AK44"/>
  <c r="AK40"/>
  <c r="AK36"/>
  <c r="AK32"/>
  <c r="AK28"/>
  <c r="AK24"/>
  <c r="X7"/>
  <c r="X6"/>
  <c r="W5"/>
  <c r="X4"/>
  <c r="V6"/>
  <c r="W7"/>
  <c r="X5"/>
  <c r="V5"/>
  <c r="W6"/>
  <c r="AA4" l="1"/>
  <c r="AD6"/>
  <c r="AB7"/>
  <c r="U4"/>
  <c r="Z4" s="1"/>
  <c r="V23"/>
  <c r="AD5"/>
  <c r="AB6"/>
  <c r="AD4"/>
  <c r="AB5"/>
  <c r="AE7"/>
  <c r="AB4"/>
  <c r="AE4"/>
  <c r="AC5"/>
  <c r="AA6"/>
  <c r="AC4"/>
  <c r="AA5"/>
  <c r="AD7"/>
  <c r="AE6"/>
  <c r="AC7"/>
  <c r="AE5"/>
  <c r="AC6"/>
  <c r="AA7"/>
  <c r="V24"/>
  <c r="U7"/>
  <c r="Z7" s="1"/>
  <c r="U5"/>
  <c r="Z5" s="1"/>
  <c r="U6"/>
  <c r="E17" l="1"/>
  <c r="F17" s="1"/>
  <c r="E14"/>
  <c r="Z6"/>
  <c r="X24"/>
  <c r="AC24" s="1"/>
  <c r="Y24"/>
  <c r="AG24"/>
  <c r="X25"/>
  <c r="AC25" s="1"/>
  <c r="Y25"/>
  <c r="AD25" s="1"/>
  <c r="AG25"/>
  <c r="X26"/>
  <c r="AC26" s="1"/>
  <c r="Y26"/>
  <c r="AD26" s="1"/>
  <c r="AG26"/>
  <c r="X27"/>
  <c r="AC27" s="1"/>
  <c r="Y27"/>
  <c r="AD27" s="1"/>
  <c r="AG27"/>
  <c r="X28"/>
  <c r="AC28" s="1"/>
  <c r="Y28"/>
  <c r="AD28" s="1"/>
  <c r="AG28"/>
  <c r="X29"/>
  <c r="AC29" s="1"/>
  <c r="Y29"/>
  <c r="AD29" s="1"/>
  <c r="AG29"/>
  <c r="X30"/>
  <c r="AC30" s="1"/>
  <c r="Y30"/>
  <c r="AD30" s="1"/>
  <c r="AG30"/>
  <c r="X31"/>
  <c r="AC31" s="1"/>
  <c r="Y31"/>
  <c r="AD31" s="1"/>
  <c r="AG31"/>
  <c r="X32"/>
  <c r="AC32" s="1"/>
  <c r="Y32"/>
  <c r="AD32" s="1"/>
  <c r="AG32"/>
  <c r="X33"/>
  <c r="AC33" s="1"/>
  <c r="Y33"/>
  <c r="AD33" s="1"/>
  <c r="AG33"/>
  <c r="X34"/>
  <c r="AC34" s="1"/>
  <c r="Y34"/>
  <c r="AD34" s="1"/>
  <c r="AG34"/>
  <c r="X35"/>
  <c r="AC35" s="1"/>
  <c r="Y35"/>
  <c r="AD35" s="1"/>
  <c r="AG35"/>
  <c r="X36"/>
  <c r="AC36" s="1"/>
  <c r="Y36"/>
  <c r="AD36" s="1"/>
  <c r="AG36"/>
  <c r="X37"/>
  <c r="AC37" s="1"/>
  <c r="Y37"/>
  <c r="AD37" s="1"/>
  <c r="X38"/>
  <c r="AC38" s="1"/>
  <c r="Y38"/>
  <c r="AD38" s="1"/>
  <c r="AG38"/>
  <c r="X39"/>
  <c r="AC39" s="1"/>
  <c r="Y39"/>
  <c r="AD39" s="1"/>
  <c r="AG39"/>
  <c r="X40"/>
  <c r="AC40" s="1"/>
  <c r="Y40"/>
  <c r="AD40" s="1"/>
  <c r="AG40"/>
  <c r="X41"/>
  <c r="AC41" s="1"/>
  <c r="Y41"/>
  <c r="AD41" s="1"/>
  <c r="AG41"/>
  <c r="X42"/>
  <c r="AC42" s="1"/>
  <c r="Y42"/>
  <c r="AD42" s="1"/>
  <c r="AG42"/>
  <c r="X43"/>
  <c r="AC43" s="1"/>
  <c r="Y43"/>
  <c r="AD43" s="1"/>
  <c r="AG43"/>
  <c r="X44"/>
  <c r="AC44" s="1"/>
  <c r="Y44"/>
  <c r="AD44" s="1"/>
  <c r="AG44"/>
  <c r="X45"/>
  <c r="AC45" s="1"/>
  <c r="Y45"/>
  <c r="AD45" s="1"/>
  <c r="AG45"/>
  <c r="X46"/>
  <c r="AC46" s="1"/>
  <c r="Y46"/>
  <c r="AD46" s="1"/>
  <c r="AG46"/>
  <c r="X47"/>
  <c r="AC47" s="1"/>
  <c r="Y47"/>
  <c r="AD47" s="1"/>
  <c r="AG47"/>
  <c r="X48"/>
  <c r="AC48" s="1"/>
  <c r="Y48"/>
  <c r="AD48" s="1"/>
  <c r="AG48"/>
  <c r="X49"/>
  <c r="AC49" s="1"/>
  <c r="Y49"/>
  <c r="AD49" s="1"/>
  <c r="AG49"/>
  <c r="X50"/>
  <c r="AC50" s="1"/>
  <c r="Y50"/>
  <c r="AD50" s="1"/>
  <c r="AG50"/>
  <c r="X51"/>
  <c r="AC51" s="1"/>
  <c r="Y51"/>
  <c r="AD51" s="1"/>
  <c r="AG51"/>
  <c r="X52"/>
  <c r="AC52" s="1"/>
  <c r="Y52"/>
  <c r="AD52" s="1"/>
  <c r="AG52"/>
  <c r="X53"/>
  <c r="AC53" s="1"/>
  <c r="Y53"/>
  <c r="AD53" s="1"/>
  <c r="AG53"/>
  <c r="X54"/>
  <c r="AC54" s="1"/>
  <c r="Y54"/>
  <c r="AD54" s="1"/>
  <c r="AG54"/>
  <c r="X55"/>
  <c r="AC55" s="1"/>
  <c r="Y55"/>
  <c r="AD55" s="1"/>
  <c r="AG55"/>
  <c r="X56"/>
  <c r="AC56" s="1"/>
  <c r="Y56"/>
  <c r="AD56" s="1"/>
  <c r="AG56"/>
  <c r="X57"/>
  <c r="AC57" s="1"/>
  <c r="Y57"/>
  <c r="AD57" s="1"/>
  <c r="AG57"/>
  <c r="X58"/>
  <c r="AC58" s="1"/>
  <c r="Y58"/>
  <c r="AD58" s="1"/>
  <c r="AG58"/>
  <c r="X59"/>
  <c r="AC59" s="1"/>
  <c r="Y59"/>
  <c r="AD59" s="1"/>
  <c r="AG59"/>
  <c r="X60"/>
  <c r="AC60" s="1"/>
  <c r="Y60"/>
  <c r="AD60" s="1"/>
  <c r="AG60"/>
  <c r="X61"/>
  <c r="AC61" s="1"/>
  <c r="Y61"/>
  <c r="AD61" s="1"/>
  <c r="AG61"/>
  <c r="X62"/>
  <c r="AC62" s="1"/>
  <c r="Y62"/>
  <c r="AD62" s="1"/>
  <c r="AG62"/>
  <c r="X63"/>
  <c r="AC63" s="1"/>
  <c r="Y63"/>
  <c r="AD63" s="1"/>
  <c r="AG63"/>
  <c r="X64"/>
  <c r="AC64" s="1"/>
  <c r="Y64"/>
  <c r="AD64" s="1"/>
  <c r="AG64"/>
  <c r="X65"/>
  <c r="AC65" s="1"/>
  <c r="Y65"/>
  <c r="AD65" s="1"/>
  <c r="AG65"/>
  <c r="X66"/>
  <c r="AC66" s="1"/>
  <c r="Y66"/>
  <c r="AD66" s="1"/>
  <c r="AG66"/>
  <c r="X67"/>
  <c r="AC67" s="1"/>
  <c r="Y67"/>
  <c r="AD67" s="1"/>
  <c r="AG67"/>
  <c r="X68"/>
  <c r="AC68" s="1"/>
  <c r="Y68"/>
  <c r="AD68" s="1"/>
  <c r="AG68"/>
  <c r="X69"/>
  <c r="AC69" s="1"/>
  <c r="Y69"/>
  <c r="AD69" s="1"/>
  <c r="AG69"/>
  <c r="X70"/>
  <c r="AC70" s="1"/>
  <c r="Y70"/>
  <c r="AD70" s="1"/>
  <c r="AG70"/>
  <c r="X71"/>
  <c r="AC71" s="1"/>
  <c r="Y71"/>
  <c r="AD71" s="1"/>
  <c r="AG71"/>
  <c r="X72"/>
  <c r="AC72" s="1"/>
  <c r="Y72"/>
  <c r="AD72" s="1"/>
  <c r="AG72"/>
  <c r="X73"/>
  <c r="AC73" s="1"/>
  <c r="Y73"/>
  <c r="AD73" s="1"/>
  <c r="AG73"/>
  <c r="X74"/>
  <c r="AC74" s="1"/>
  <c r="Y74"/>
  <c r="AD74" s="1"/>
  <c r="AG74"/>
  <c r="X75"/>
  <c r="AC75" s="1"/>
  <c r="Y75"/>
  <c r="AD75" s="1"/>
  <c r="AG75"/>
  <c r="X76"/>
  <c r="AC76" s="1"/>
  <c r="Y76"/>
  <c r="AD76" s="1"/>
  <c r="AG76"/>
  <c r="X77"/>
  <c r="AC77" s="1"/>
  <c r="Y77"/>
  <c r="AD77" s="1"/>
  <c r="AG77"/>
  <c r="X78"/>
  <c r="AC78" s="1"/>
  <c r="Y78"/>
  <c r="AD78" s="1"/>
  <c r="AG78"/>
  <c r="X79"/>
  <c r="AC79" s="1"/>
  <c r="Y79"/>
  <c r="AD79" s="1"/>
  <c r="AG79"/>
  <c r="X80"/>
  <c r="AC80" s="1"/>
  <c r="Y80"/>
  <c r="AD80" s="1"/>
  <c r="AG80"/>
  <c r="X81"/>
  <c r="AC81" s="1"/>
  <c r="Y81"/>
  <c r="AD81" s="1"/>
  <c r="AG81"/>
  <c r="X82"/>
  <c r="AC82" s="1"/>
  <c r="Y82"/>
  <c r="AD82" s="1"/>
  <c r="AG82"/>
  <c r="X83"/>
  <c r="AC83" s="1"/>
  <c r="Y83"/>
  <c r="AD83" s="1"/>
  <c r="AG83"/>
  <c r="X84"/>
  <c r="AC84" s="1"/>
  <c r="Y84"/>
  <c r="AD84" s="1"/>
  <c r="AG84"/>
  <c r="X85"/>
  <c r="AC85" s="1"/>
  <c r="Y85"/>
  <c r="AD85" s="1"/>
  <c r="AG85"/>
  <c r="X86"/>
  <c r="AC86" s="1"/>
  <c r="Y86"/>
  <c r="AD86" s="1"/>
  <c r="AG86"/>
  <c r="X87"/>
  <c r="AC87" s="1"/>
  <c r="Y87"/>
  <c r="AD87" s="1"/>
  <c r="AG87"/>
  <c r="X88"/>
  <c r="AC88" s="1"/>
  <c r="Y88"/>
  <c r="AD88" s="1"/>
  <c r="AG88"/>
  <c r="X89"/>
  <c r="AC89" s="1"/>
  <c r="Y89"/>
  <c r="AD89" s="1"/>
  <c r="AG89"/>
  <c r="X90"/>
  <c r="AC90" s="1"/>
  <c r="Y90"/>
  <c r="AD90" s="1"/>
  <c r="AG90"/>
  <c r="X91"/>
  <c r="AC91" s="1"/>
  <c r="Y91"/>
  <c r="AD91" s="1"/>
  <c r="AG91"/>
  <c r="X92"/>
  <c r="AC92" s="1"/>
  <c r="Y92"/>
  <c r="AD92" s="1"/>
  <c r="AG92"/>
  <c r="X93"/>
  <c r="AC93" s="1"/>
  <c r="Y93"/>
  <c r="AD93" s="1"/>
  <c r="AG93"/>
  <c r="X94"/>
  <c r="AC94" s="1"/>
  <c r="Y94"/>
  <c r="AD94" s="1"/>
  <c r="AG94"/>
  <c r="X95"/>
  <c r="AC95" s="1"/>
  <c r="Y95"/>
  <c r="AD95" s="1"/>
  <c r="AG95"/>
  <c r="X96"/>
  <c r="AC96" s="1"/>
  <c r="Y96"/>
  <c r="AD96" s="1"/>
  <c r="AG96"/>
  <c r="X97"/>
  <c r="AC97" s="1"/>
  <c r="Y97"/>
  <c r="AD97" s="1"/>
  <c r="AG97"/>
  <c r="X98"/>
  <c r="AC98" s="1"/>
  <c r="Y98"/>
  <c r="AD98" s="1"/>
  <c r="AG98"/>
  <c r="X99"/>
  <c r="AC99" s="1"/>
  <c r="Y99"/>
  <c r="AD99" s="1"/>
  <c r="AG99"/>
  <c r="X100"/>
  <c r="AC100" s="1"/>
  <c r="Y100"/>
  <c r="AD100" s="1"/>
  <c r="AG100"/>
  <c r="X101"/>
  <c r="AC101" s="1"/>
  <c r="Y101"/>
  <c r="AD101" s="1"/>
  <c r="AG101"/>
  <c r="X102"/>
  <c r="AC102" s="1"/>
  <c r="Y102"/>
  <c r="AD102" s="1"/>
  <c r="AG102"/>
  <c r="X103"/>
  <c r="AC103" s="1"/>
  <c r="Y103"/>
  <c r="AD103" s="1"/>
  <c r="AG103"/>
  <c r="X104"/>
  <c r="AC104" s="1"/>
  <c r="Y104"/>
  <c r="AD104" s="1"/>
  <c r="AG104"/>
  <c r="X105"/>
  <c r="AC105" s="1"/>
  <c r="Y105"/>
  <c r="AD105" s="1"/>
  <c r="AG105"/>
  <c r="X106"/>
  <c r="AC106" s="1"/>
  <c r="Y106"/>
  <c r="AD106" s="1"/>
  <c r="AG106"/>
  <c r="X107"/>
  <c r="AC107" s="1"/>
  <c r="Y107"/>
  <c r="AD107" s="1"/>
  <c r="AG107"/>
  <c r="X108"/>
  <c r="AC108" s="1"/>
  <c r="Y108"/>
  <c r="AD108" s="1"/>
  <c r="AG108"/>
  <c r="X109"/>
  <c r="AC109" s="1"/>
  <c r="Y109"/>
  <c r="AD109" s="1"/>
  <c r="AG109"/>
  <c r="X110"/>
  <c r="AC110" s="1"/>
  <c r="Y110"/>
  <c r="AD110" s="1"/>
  <c r="AG110"/>
  <c r="X111"/>
  <c r="AC111" s="1"/>
  <c r="Y111"/>
  <c r="AD111" s="1"/>
  <c r="AG111"/>
  <c r="X112"/>
  <c r="AC112" s="1"/>
  <c r="Y112"/>
  <c r="AD112" s="1"/>
  <c r="AG112"/>
  <c r="X113"/>
  <c r="AC113" s="1"/>
  <c r="Y113"/>
  <c r="AD113" s="1"/>
  <c r="AG113"/>
  <c r="X114"/>
  <c r="AC114" s="1"/>
  <c r="Y114"/>
  <c r="AD114" s="1"/>
  <c r="AG114"/>
  <c r="X115"/>
  <c r="AC115" s="1"/>
  <c r="Y115"/>
  <c r="AD115" s="1"/>
  <c r="AG115"/>
  <c r="X116"/>
  <c r="AC116" s="1"/>
  <c r="Y116"/>
  <c r="AD116" s="1"/>
  <c r="AG116"/>
  <c r="X117"/>
  <c r="AC117" s="1"/>
  <c r="Y117"/>
  <c r="AD117" s="1"/>
  <c r="AG117"/>
  <c r="X118"/>
  <c r="AC118" s="1"/>
  <c r="Y118"/>
  <c r="AD118" s="1"/>
  <c r="AG118"/>
  <c r="X119"/>
  <c r="AC119" s="1"/>
  <c r="Y119"/>
  <c r="AD119" s="1"/>
  <c r="AG119"/>
  <c r="X120"/>
  <c r="AC120" s="1"/>
  <c r="Y120"/>
  <c r="AD120" s="1"/>
  <c r="AG120"/>
  <c r="X121"/>
  <c r="AC121" s="1"/>
  <c r="Y121"/>
  <c r="AD121" s="1"/>
  <c r="AG121"/>
  <c r="X122"/>
  <c r="AC122" s="1"/>
  <c r="Y122"/>
  <c r="AD122" s="1"/>
  <c r="AG122"/>
  <c r="X123"/>
  <c r="AC123" s="1"/>
  <c r="Y123"/>
  <c r="AD123" s="1"/>
  <c r="AG123"/>
  <c r="X124"/>
  <c r="AC124" s="1"/>
  <c r="Y124"/>
  <c r="AD124" s="1"/>
  <c r="AG124"/>
  <c r="X125"/>
  <c r="AC125" s="1"/>
  <c r="Y125"/>
  <c r="AD125" s="1"/>
  <c r="AG125"/>
  <c r="X126"/>
  <c r="AC126" s="1"/>
  <c r="Y126"/>
  <c r="AD126" s="1"/>
  <c r="AG126"/>
  <c r="X127"/>
  <c r="AC127" s="1"/>
  <c r="Y127"/>
  <c r="AD127" s="1"/>
  <c r="AG127"/>
  <c r="X128"/>
  <c r="AC128" s="1"/>
  <c r="Y128"/>
  <c r="AD128" s="1"/>
  <c r="AG128"/>
  <c r="X129"/>
  <c r="AC129" s="1"/>
  <c r="Y129"/>
  <c r="AD129" s="1"/>
  <c r="AG129"/>
  <c r="X130"/>
  <c r="AC130" s="1"/>
  <c r="Y130"/>
  <c r="AD130" s="1"/>
  <c r="AG130"/>
  <c r="X131"/>
  <c r="AC131" s="1"/>
  <c r="Y131"/>
  <c r="AD131" s="1"/>
  <c r="AG131"/>
  <c r="X132"/>
  <c r="AC132" s="1"/>
  <c r="Y132"/>
  <c r="AD132" s="1"/>
  <c r="AG132"/>
  <c r="X133"/>
  <c r="AC133" s="1"/>
  <c r="Y133"/>
  <c r="AD133" s="1"/>
  <c r="AG133"/>
  <c r="X134"/>
  <c r="AC134" s="1"/>
  <c r="Y134"/>
  <c r="AD134" s="1"/>
  <c r="AG134"/>
  <c r="X135"/>
  <c r="AC135" s="1"/>
  <c r="Y135"/>
  <c r="AD135" s="1"/>
  <c r="AG135"/>
  <c r="X136"/>
  <c r="AC136" s="1"/>
  <c r="Y136"/>
  <c r="AD136" s="1"/>
  <c r="AG136"/>
  <c r="X137"/>
  <c r="AC137" s="1"/>
  <c r="Y137"/>
  <c r="AD137" s="1"/>
  <c r="AG137"/>
  <c r="X138"/>
  <c r="AC138" s="1"/>
  <c r="Y138"/>
  <c r="AD138" s="1"/>
  <c r="AG138"/>
  <c r="X139"/>
  <c r="AC139" s="1"/>
  <c r="Y139"/>
  <c r="AD139" s="1"/>
  <c r="AG139"/>
  <c r="X140"/>
  <c r="AC140" s="1"/>
  <c r="Y140"/>
  <c r="AD140" s="1"/>
  <c r="AG140"/>
  <c r="X141"/>
  <c r="AC141" s="1"/>
  <c r="Y141"/>
  <c r="AD141" s="1"/>
  <c r="AG141"/>
  <c r="X142"/>
  <c r="AC142" s="1"/>
  <c r="Y142"/>
  <c r="AD142" s="1"/>
  <c r="AG142"/>
  <c r="X143"/>
  <c r="AC143" s="1"/>
  <c r="Y143"/>
  <c r="AD143" s="1"/>
  <c r="AG143"/>
  <c r="X144"/>
  <c r="AC144" s="1"/>
  <c r="Y144"/>
  <c r="AD144" s="1"/>
  <c r="AG144"/>
  <c r="X145"/>
  <c r="AC145" s="1"/>
  <c r="Y145"/>
  <c r="AD145" s="1"/>
  <c r="AG145"/>
  <c r="X146"/>
  <c r="AC146" s="1"/>
  <c r="Y146"/>
  <c r="AD146" s="1"/>
  <c r="AG146"/>
  <c r="X147"/>
  <c r="AC147" s="1"/>
  <c r="Y147"/>
  <c r="AD147" s="1"/>
  <c r="AG147"/>
  <c r="X148"/>
  <c r="AC148" s="1"/>
  <c r="Y148"/>
  <c r="AD148" s="1"/>
  <c r="AG148"/>
  <c r="X149"/>
  <c r="AC149" s="1"/>
  <c r="Y149"/>
  <c r="AD149" s="1"/>
  <c r="AG149"/>
  <c r="X150"/>
  <c r="AC150" s="1"/>
  <c r="Y150"/>
  <c r="AD150" s="1"/>
  <c r="AG150"/>
  <c r="X151"/>
  <c r="AC151" s="1"/>
  <c r="Y151"/>
  <c r="AD151" s="1"/>
  <c r="AG151"/>
  <c r="X152"/>
  <c r="AC152" s="1"/>
  <c r="Y152"/>
  <c r="AD152" s="1"/>
  <c r="AG152"/>
  <c r="X23"/>
  <c r="AJ47" l="1"/>
  <c r="AJ79"/>
  <c r="AJ39"/>
  <c r="AJ71"/>
  <c r="AJ103"/>
  <c r="AJ87"/>
  <c r="AJ31"/>
  <c r="AJ63"/>
  <c r="AJ95"/>
  <c r="AJ55"/>
  <c r="AJ81"/>
  <c r="AJ49"/>
  <c r="AJ23"/>
  <c r="AJ75"/>
  <c r="AJ43"/>
  <c r="AJ29"/>
  <c r="AJ76"/>
  <c r="AJ44"/>
  <c r="AJ28"/>
  <c r="AJ98"/>
  <c r="AJ82"/>
  <c r="AJ66"/>
  <c r="AJ34"/>
  <c r="AJ89"/>
  <c r="AJ57"/>
  <c r="AJ25"/>
  <c r="AJ83"/>
  <c r="AJ101"/>
  <c r="AJ37"/>
  <c r="AJ96"/>
  <c r="AJ80"/>
  <c r="AJ64"/>
  <c r="AJ48"/>
  <c r="AJ32"/>
  <c r="AJ102"/>
  <c r="AJ86"/>
  <c r="AJ54"/>
  <c r="AJ38"/>
  <c r="AJ97"/>
  <c r="AJ65"/>
  <c r="AJ33"/>
  <c r="AJ91"/>
  <c r="AJ27"/>
  <c r="AJ77"/>
  <c r="AJ45"/>
  <c r="AJ100"/>
  <c r="AJ84"/>
  <c r="AJ36"/>
  <c r="AJ90"/>
  <c r="AJ74"/>
  <c r="AJ58"/>
  <c r="AJ42"/>
  <c r="AJ26"/>
  <c r="AJ73"/>
  <c r="AJ41"/>
  <c r="AJ99"/>
  <c r="AJ67"/>
  <c r="AJ35"/>
  <c r="AJ85"/>
  <c r="AJ53"/>
  <c r="AJ88"/>
  <c r="AJ72"/>
  <c r="AJ56"/>
  <c r="AJ40"/>
  <c r="AJ24"/>
  <c r="AJ78"/>
  <c r="AJ62"/>
  <c r="AJ46"/>
  <c r="AJ30"/>
  <c r="AD24"/>
  <c r="AC23"/>
  <c r="AG37"/>
  <c r="E12" l="1"/>
  <c r="F12" s="1"/>
  <c r="E15"/>
  <c r="F15" s="1"/>
  <c r="F14"/>
  <c r="F18" l="1"/>
</calcChain>
</file>

<file path=xl/sharedStrings.xml><?xml version="1.0" encoding="utf-8"?>
<sst xmlns="http://schemas.openxmlformats.org/spreadsheetml/2006/main" count="149" uniqueCount="111">
  <si>
    <t>競技役員名</t>
  </si>
  <si>
    <t>審判資格</t>
    <rPh sb="0" eb="2">
      <t>シンパン</t>
    </rPh>
    <rPh sb="2" eb="4">
      <t>シカク</t>
    </rPh>
    <phoneticPr fontId="3"/>
  </si>
  <si>
    <t>級</t>
    <rPh sb="0" eb="1">
      <t>キュウ</t>
    </rPh>
    <phoneticPr fontId="3"/>
  </si>
  <si>
    <t>参加料</t>
    <rPh sb="0" eb="3">
      <t>サンカリョウ</t>
    </rPh>
    <phoneticPr fontId="3"/>
  </si>
  <si>
    <t>参加料単価</t>
    <rPh sb="0" eb="2">
      <t>サンカ</t>
    </rPh>
    <rPh sb="2" eb="3">
      <t>リョウ</t>
    </rPh>
    <rPh sb="3" eb="5">
      <t>タンカ</t>
    </rPh>
    <phoneticPr fontId="3"/>
  </si>
  <si>
    <t>×</t>
  </si>
  <si>
    <t>金額</t>
    <rPh sb="0" eb="2">
      <t>キンガク</t>
    </rPh>
    <phoneticPr fontId="3"/>
  </si>
  <si>
    <t>男子</t>
    <rPh sb="0" eb="2">
      <t>ダンシ</t>
    </rPh>
    <phoneticPr fontId="3"/>
  </si>
  <si>
    <t>円</t>
    <rPh sb="0" eb="1">
      <t>エン</t>
    </rPh>
    <phoneticPr fontId="3"/>
  </si>
  <si>
    <t>性別</t>
    <rPh sb="0" eb="1">
      <t>セイ</t>
    </rPh>
    <rPh sb="1" eb="2">
      <t>ベツ</t>
    </rPh>
    <phoneticPr fontId="8"/>
  </si>
  <si>
    <t>学年</t>
    <rPh sb="0" eb="2">
      <t>ガクネン</t>
    </rPh>
    <phoneticPr fontId="8"/>
  </si>
  <si>
    <t>リレー
コード</t>
  </si>
  <si>
    <t>リレー
記録</t>
    <rPh sb="4" eb="6">
      <t>キロク</t>
    </rPh>
    <phoneticPr fontId="3"/>
  </si>
  <si>
    <t>氏名カナ</t>
    <rPh sb="0" eb="2">
      <t>シメイ</t>
    </rPh>
    <phoneticPr fontId="8"/>
  </si>
  <si>
    <t>のべ人数</t>
    <rPh sb="2" eb="4">
      <t>ニンズウ</t>
    </rPh>
    <phoneticPr fontId="3"/>
  </si>
  <si>
    <t>女子</t>
    <rPh sb="0" eb="2">
      <t>ジョシ</t>
    </rPh>
    <phoneticPr fontId="14"/>
  </si>
  <si>
    <t>合計</t>
    <rPh sb="0" eb="2">
      <t>ゴウケイ</t>
    </rPh>
    <phoneticPr fontId="14"/>
  </si>
  <si>
    <t>×</t>
    <phoneticPr fontId="14"/>
  </si>
  <si>
    <t>所在地</t>
    <rPh sb="0" eb="3">
      <t>ショザイチ</t>
    </rPh>
    <phoneticPr fontId="14"/>
  </si>
  <si>
    <t>監督氏名</t>
    <rPh sb="0" eb="2">
      <t>カントク</t>
    </rPh>
    <rPh sb="2" eb="4">
      <t>シメイ</t>
    </rPh>
    <phoneticPr fontId="14"/>
  </si>
  <si>
    <t>種目</t>
    <rPh sb="0" eb="2">
      <t>シュモク</t>
    </rPh>
    <phoneticPr fontId="3"/>
  </si>
  <si>
    <t>走高跳</t>
    <rPh sb="0" eb="1">
      <t>ハシ</t>
    </rPh>
    <rPh sb="1" eb="3">
      <t>タカト</t>
    </rPh>
    <phoneticPr fontId="15"/>
  </si>
  <si>
    <t>走幅跳</t>
    <rPh sb="0" eb="3">
      <t>ハシリハバトビ</t>
    </rPh>
    <phoneticPr fontId="15"/>
  </si>
  <si>
    <t>コード</t>
    <phoneticPr fontId="3"/>
  </si>
  <si>
    <t>100ｍ</t>
    <phoneticPr fontId="15"/>
  </si>
  <si>
    <t>200ｍ</t>
    <phoneticPr fontId="15"/>
  </si>
  <si>
    <t>400ｍ</t>
    <phoneticPr fontId="15"/>
  </si>
  <si>
    <t>800ｍ</t>
    <phoneticPr fontId="15"/>
  </si>
  <si>
    <t>1500ｍ</t>
    <phoneticPr fontId="15"/>
  </si>
  <si>
    <t>3000ｍ</t>
    <phoneticPr fontId="15"/>
  </si>
  <si>
    <t>印</t>
    <rPh sb="0" eb="1">
      <t>イン</t>
    </rPh>
    <phoneticPr fontId="14"/>
  </si>
  <si>
    <t>100mH(男）</t>
    <rPh sb="6" eb="7">
      <t>オトコ</t>
    </rPh>
    <phoneticPr fontId="15"/>
  </si>
  <si>
    <t>80mH(女）</t>
    <rPh sb="5" eb="6">
      <t>オンナ</t>
    </rPh>
    <phoneticPr fontId="14"/>
  </si>
  <si>
    <t>砲丸投(2.721kg)</t>
    <rPh sb="0" eb="3">
      <t>ホウガンナ</t>
    </rPh>
    <phoneticPr fontId="15"/>
  </si>
  <si>
    <t>円盤投(1.000kg)</t>
    <rPh sb="0" eb="2">
      <t>エンバン</t>
    </rPh>
    <rPh sb="2" eb="3">
      <t>ナ</t>
    </rPh>
    <phoneticPr fontId="14"/>
  </si>
  <si>
    <t>リレーコード番号</t>
    <rPh sb="6" eb="8">
      <t>バンゴウ</t>
    </rPh>
    <phoneticPr fontId="3"/>
  </si>
  <si>
    <t>コード</t>
    <phoneticPr fontId="3"/>
  </si>
  <si>
    <t>１走</t>
  </si>
  <si>
    <t>２走</t>
  </si>
  <si>
    <t>３走</t>
  </si>
  <si>
    <t>４走</t>
  </si>
  <si>
    <t>補欠</t>
  </si>
  <si>
    <t>個人種目コード番号</t>
    <rPh sb="0" eb="2">
      <t>コジン</t>
    </rPh>
    <rPh sb="2" eb="4">
      <t>シュモク</t>
    </rPh>
    <rPh sb="7" eb="9">
      <t>バンゴウ</t>
    </rPh>
    <phoneticPr fontId="14"/>
  </si>
  <si>
    <t>共通　　4×
100ｍR</t>
    <rPh sb="0" eb="2">
      <t>キョウツウ</t>
    </rPh>
    <phoneticPr fontId="3"/>
  </si>
  <si>
    <t>記録</t>
    <rPh sb="0" eb="2">
      <t>キロク</t>
    </rPh>
    <phoneticPr fontId="14"/>
  </si>
  <si>
    <t>入力されたあと、必ず種目コードに間違いがないかご確認下さい。</t>
    <rPh sb="0" eb="2">
      <t>ニュウリョク</t>
    </rPh>
    <rPh sb="8" eb="9">
      <t>カナラ</t>
    </rPh>
    <rPh sb="10" eb="12">
      <t>シュモク</t>
    </rPh>
    <rPh sb="16" eb="18">
      <t>マチガ</t>
    </rPh>
    <rPh sb="24" eb="26">
      <t>カクニン</t>
    </rPh>
    <rPh sb="26" eb="27">
      <t>クダ</t>
    </rPh>
    <phoneticPr fontId="14"/>
  </si>
  <si>
    <t>提出された後の種目変更はできません。</t>
    <rPh sb="0" eb="2">
      <t>テイシュツ</t>
    </rPh>
    <rPh sb="5" eb="6">
      <t>アト</t>
    </rPh>
    <rPh sb="7" eb="9">
      <t>シュモク</t>
    </rPh>
    <rPh sb="9" eb="11">
      <t>ヘンコウ</t>
    </rPh>
    <phoneticPr fontId="14"/>
  </si>
  <si>
    <t>円盤投(1.500kg)</t>
    <rPh sb="0" eb="3">
      <t>エンバンナ</t>
    </rPh>
    <phoneticPr fontId="14"/>
  </si>
  <si>
    <t>砲丸投(5.000kg)</t>
    <rPh sb="0" eb="2">
      <t>ホウガン</t>
    </rPh>
    <rPh sb="2" eb="3">
      <t>ナ</t>
    </rPh>
    <phoneticPr fontId="14"/>
  </si>
  <si>
    <t>三段跳</t>
    <rPh sb="0" eb="3">
      <t>サンダント</t>
    </rPh>
    <phoneticPr fontId="15"/>
  </si>
  <si>
    <t>リレー</t>
    <phoneticPr fontId="14"/>
  </si>
  <si>
    <t>リレー識別</t>
    <rPh sb="3" eb="5">
      <t>シキベツ</t>
    </rPh>
    <phoneticPr fontId="3"/>
  </si>
  <si>
    <t>チェック</t>
    <phoneticPr fontId="14"/>
  </si>
  <si>
    <t>実施種目</t>
    <rPh sb="0" eb="2">
      <t>ジッシ</t>
    </rPh>
    <rPh sb="2" eb="4">
      <t>シュモク</t>
    </rPh>
    <phoneticPr fontId="14"/>
  </si>
  <si>
    <t>ﾘﾚｰ実施種目</t>
    <rPh sb="3" eb="5">
      <t>ジッシ</t>
    </rPh>
    <rPh sb="5" eb="7">
      <t>シュモク</t>
    </rPh>
    <phoneticPr fontId="14"/>
  </si>
  <si>
    <t>エントリー数</t>
    <rPh sb="5" eb="6">
      <t>スウ</t>
    </rPh>
    <phoneticPr fontId="14"/>
  </si>
  <si>
    <t>種目①識別</t>
    <rPh sb="0" eb="2">
      <t>シュモク</t>
    </rPh>
    <rPh sb="3" eb="5">
      <t>シキベツ</t>
    </rPh>
    <phoneticPr fontId="3"/>
  </si>
  <si>
    <t>種目②識別</t>
    <rPh sb="0" eb="2">
      <t>シュモク</t>
    </rPh>
    <rPh sb="3" eb="5">
      <t>シキベツ</t>
    </rPh>
    <phoneticPr fontId="3"/>
  </si>
  <si>
    <t>種目①</t>
    <rPh sb="0" eb="2">
      <t>シュモク</t>
    </rPh>
    <phoneticPr fontId="14"/>
  </si>
  <si>
    <t>種目②</t>
    <rPh sb="0" eb="2">
      <t>シュモク</t>
    </rPh>
    <phoneticPr fontId="14"/>
  </si>
  <si>
    <t>チェック</t>
    <phoneticPr fontId="14"/>
  </si>
  <si>
    <t>↓</t>
  </si>
  <si>
    <t>制限数</t>
    <rPh sb="0" eb="2">
      <t>セイゲン</t>
    </rPh>
    <rPh sb="2" eb="3">
      <t>スウ</t>
    </rPh>
    <phoneticPr fontId="14"/>
  </si>
  <si>
    <t>参加者数</t>
    <rPh sb="0" eb="3">
      <t>サンカシャ</t>
    </rPh>
    <rPh sb="3" eb="4">
      <t>スウ</t>
    </rPh>
    <phoneticPr fontId="14"/>
  </si>
  <si>
    <t>男共通4×100mリレー</t>
    <rPh sb="0" eb="1">
      <t>オトコ</t>
    </rPh>
    <rPh sb="1" eb="3">
      <t>キョウツウ</t>
    </rPh>
    <phoneticPr fontId="14"/>
  </si>
  <si>
    <t>女共通4×100mリレー</t>
    <rPh sb="0" eb="1">
      <t>オンナ</t>
    </rPh>
    <rPh sb="1" eb="3">
      <t>キョウツウ</t>
    </rPh>
    <phoneticPr fontId="14"/>
  </si>
  <si>
    <t>　　☆白い色のセルのみ入力してください</t>
    <rPh sb="3" eb="4">
      <t>シロ</t>
    </rPh>
    <rPh sb="5" eb="6">
      <t>イロ</t>
    </rPh>
    <rPh sb="11" eb="13">
      <t>ニュウリョク</t>
    </rPh>
    <phoneticPr fontId="3"/>
  </si>
  <si>
    <t>　　☆入力後、種目コードやリレーコードが赤くなったらエラーです。</t>
    <rPh sb="3" eb="6">
      <t>ニュウリョクゴ</t>
    </rPh>
    <rPh sb="7" eb="9">
      <t>シュモク</t>
    </rPh>
    <rPh sb="20" eb="21">
      <t>アカ</t>
    </rPh>
    <phoneticPr fontId="3"/>
  </si>
  <si>
    <t>参加制限種目
参加者数オーバーチェック</t>
    <rPh sb="0" eb="2">
      <t>サンカ</t>
    </rPh>
    <rPh sb="2" eb="4">
      <t>セイゲン</t>
    </rPh>
    <rPh sb="4" eb="6">
      <t>シュモク</t>
    </rPh>
    <rPh sb="7" eb="10">
      <t>サンカシャ</t>
    </rPh>
    <rPh sb="10" eb="11">
      <t>スウ</t>
    </rPh>
    <phoneticPr fontId="14"/>
  </si>
  <si>
    <t>男431</t>
    <rPh sb="0" eb="1">
      <t>オトコ</t>
    </rPh>
    <phoneticPr fontId="14"/>
  </si>
  <si>
    <t>女431</t>
    <rPh sb="0" eb="1">
      <t>オンナ</t>
    </rPh>
    <phoneticPr fontId="14"/>
  </si>
  <si>
    <t>男1431</t>
    <rPh sb="0" eb="1">
      <t>オトコ</t>
    </rPh>
    <phoneticPr fontId="14"/>
  </si>
  <si>
    <t>女1431</t>
    <rPh sb="0" eb="1">
      <t>オンナ</t>
    </rPh>
    <phoneticPr fontId="14"/>
  </si>
  <si>
    <t>リレー重複チェック</t>
    <rPh sb="3" eb="5">
      <t>チョウフク</t>
    </rPh>
    <phoneticPr fontId="14"/>
  </si>
  <si>
    <t>↓</t>
    <phoneticPr fontId="14"/>
  </si>
  <si>
    <t>赤色になったらリレーコードが重複して入力されている</t>
    <rPh sb="0" eb="2">
      <t>アカイロ</t>
    </rPh>
    <rPh sb="14" eb="16">
      <t>ジュウフク</t>
    </rPh>
    <rPh sb="18" eb="20">
      <t>ニュウリョク</t>
    </rPh>
    <phoneticPr fontId="14"/>
  </si>
  <si>
    <t>　　　右側の「リレー重複」と「参加者数オーバー」も確認してください。</t>
    <rPh sb="3" eb="5">
      <t>ミギガワ</t>
    </rPh>
    <rPh sb="10" eb="12">
      <t>チョウフク</t>
    </rPh>
    <rPh sb="15" eb="19">
      <t>サンカシャスウ</t>
    </rPh>
    <rPh sb="25" eb="27">
      <t>カクニン</t>
    </rPh>
    <phoneticPr fontId="14"/>
  </si>
  <si>
    <t>　赤色になったら参加者数オーバー</t>
    <rPh sb="1" eb="2">
      <t>アカ</t>
    </rPh>
    <rPh sb="2" eb="3">
      <t>イロ</t>
    </rPh>
    <rPh sb="8" eb="10">
      <t>サンカ</t>
    </rPh>
    <rPh sb="10" eb="11">
      <t>シャ</t>
    </rPh>
    <rPh sb="11" eb="12">
      <t>スウ</t>
    </rPh>
    <phoneticPr fontId="14"/>
  </si>
  <si>
    <t>×</t>
    <phoneticPr fontId="14"/>
  </si>
  <si>
    <t>1走</t>
    <rPh sb="1" eb="2">
      <t>ハシ</t>
    </rPh>
    <phoneticPr fontId="14"/>
  </si>
  <si>
    <t>2走</t>
    <rPh sb="1" eb="2">
      <t>ハシ</t>
    </rPh>
    <phoneticPr fontId="14"/>
  </si>
  <si>
    <t>3走</t>
    <rPh sb="1" eb="2">
      <t>ハシ</t>
    </rPh>
    <phoneticPr fontId="14"/>
  </si>
  <si>
    <t>4走</t>
    <rPh sb="1" eb="2">
      <t>ハシ</t>
    </rPh>
    <phoneticPr fontId="14"/>
  </si>
  <si>
    <t>5走</t>
    <rPh sb="1" eb="2">
      <t>ハシ</t>
    </rPh>
    <phoneticPr fontId="14"/>
  </si>
  <si>
    <t>6走</t>
    <rPh sb="1" eb="2">
      <t>ハシ</t>
    </rPh>
    <phoneticPr fontId="14"/>
  </si>
  <si>
    <t>個人番号</t>
    <rPh sb="0" eb="2">
      <t>コジン</t>
    </rPh>
    <rPh sb="2" eb="4">
      <t>バンゴウ</t>
    </rPh>
    <phoneticPr fontId="8"/>
  </si>
  <si>
    <t>100mH(女）</t>
    <rPh sb="6" eb="7">
      <t>オンナ</t>
    </rPh>
    <phoneticPr fontId="14"/>
  </si>
  <si>
    <t>110mH(男）</t>
    <rPh sb="6" eb="7">
      <t>オトコ</t>
    </rPh>
    <phoneticPr fontId="15"/>
  </si>
  <si>
    <t>共通　　4×
100ｍR
２チーム目</t>
    <rPh sb="0" eb="2">
      <t>キョウツウ</t>
    </rPh>
    <rPh sb="17" eb="18">
      <t>メ</t>
    </rPh>
    <phoneticPr fontId="3"/>
  </si>
  <si>
    <t>枚方春季オープン記録会　大会申込　兼　登録フォーム</t>
    <rPh sb="0" eb="2">
      <t>ヒラカタ</t>
    </rPh>
    <rPh sb="2" eb="4">
      <t>シュンキ</t>
    </rPh>
    <rPh sb="8" eb="10">
      <t>キロク</t>
    </rPh>
    <rPh sb="10" eb="11">
      <t>カイ</t>
    </rPh>
    <rPh sb="12" eb="14">
      <t>タイカイ</t>
    </rPh>
    <rPh sb="14" eb="16">
      <t>モウシコミ</t>
    </rPh>
    <rPh sb="17" eb="18">
      <t>ケン</t>
    </rPh>
    <rPh sb="19" eb="21">
      <t>トウロク</t>
    </rPh>
    <phoneticPr fontId="3"/>
  </si>
  <si>
    <t>団体名</t>
    <rPh sb="0" eb="2">
      <t>ダンタイ</t>
    </rPh>
    <rPh sb="2" eb="3">
      <t>メイ</t>
    </rPh>
    <phoneticPr fontId="14"/>
  </si>
  <si>
    <t>団体番号</t>
    <rPh sb="0" eb="2">
      <t>ダンタイ</t>
    </rPh>
    <rPh sb="2" eb="4">
      <t>バンゴウ</t>
    </rPh>
    <phoneticPr fontId="3"/>
  </si>
  <si>
    <t>学校長・代表者名</t>
    <rPh sb="0" eb="3">
      <t>ガッコウチョウ</t>
    </rPh>
    <rPh sb="4" eb="7">
      <t>ダイヒョウシャ</t>
    </rPh>
    <rPh sb="7" eb="8">
      <t>メイ</t>
    </rPh>
    <phoneticPr fontId="14"/>
  </si>
  <si>
    <t>個人①</t>
    <rPh sb="0" eb="2">
      <t>コジン</t>
    </rPh>
    <phoneticPr fontId="8"/>
  </si>
  <si>
    <t>個人②</t>
    <rPh sb="0" eb="2">
      <t>コジン</t>
    </rPh>
    <phoneticPr fontId="8"/>
  </si>
  <si>
    <t>英字
(生年)</t>
    <rPh sb="0" eb="2">
      <t>エイジ</t>
    </rPh>
    <rPh sb="4" eb="6">
      <t>セイネン</t>
    </rPh>
    <phoneticPr fontId="8"/>
  </si>
  <si>
    <r>
      <t>個人種目</t>
    </r>
    <r>
      <rPr>
        <sz val="9"/>
        <color indexed="10"/>
        <rFont val="ＭＳ Ｐゴシック"/>
        <family val="3"/>
        <charset val="128"/>
      </rPr>
      <t>(1人４種目）</t>
    </r>
    <rPh sb="0" eb="2">
      <t>コジン</t>
    </rPh>
    <rPh sb="2" eb="4">
      <t>シュモク</t>
    </rPh>
    <rPh sb="5" eb="7">
      <t>ヒトリ</t>
    </rPh>
    <rPh sb="8" eb="10">
      <t>シュモク</t>
    </rPh>
    <phoneticPr fontId="8"/>
  </si>
  <si>
    <t>個人①</t>
    <rPh sb="0" eb="2">
      <t>コジン</t>
    </rPh>
    <phoneticPr fontId="14"/>
  </si>
  <si>
    <t>個人②</t>
    <rPh sb="0" eb="2">
      <t>コジン</t>
    </rPh>
    <phoneticPr fontId="14"/>
  </si>
  <si>
    <t>個人③</t>
    <rPh sb="0" eb="2">
      <t>コジン</t>
    </rPh>
    <phoneticPr fontId="14"/>
  </si>
  <si>
    <t>個人④</t>
    <rPh sb="0" eb="2">
      <t>コジン</t>
    </rPh>
    <phoneticPr fontId="14"/>
  </si>
  <si>
    <t>個人③</t>
    <rPh sb="0" eb="2">
      <t>コジン</t>
    </rPh>
    <phoneticPr fontId="8"/>
  </si>
  <si>
    <t>個人④</t>
    <rPh sb="0" eb="2">
      <t>コジン</t>
    </rPh>
    <phoneticPr fontId="8"/>
  </si>
  <si>
    <t>選手氏名</t>
    <rPh sb="0" eb="2">
      <t>センシュ</t>
    </rPh>
    <rPh sb="2" eb="4">
      <t>シメイ</t>
    </rPh>
    <phoneticPr fontId="8"/>
  </si>
  <si>
    <t>団体名</t>
    <rPh sb="0" eb="3">
      <t>ダンタイメイ</t>
    </rPh>
    <phoneticPr fontId="8"/>
  </si>
  <si>
    <t>種目③</t>
    <rPh sb="0" eb="2">
      <t>シュモク</t>
    </rPh>
    <phoneticPr fontId="14"/>
  </si>
  <si>
    <t>種目④</t>
    <rPh sb="0" eb="2">
      <t>シュモク</t>
    </rPh>
    <phoneticPr fontId="14"/>
  </si>
  <si>
    <t>種目③識別</t>
    <rPh sb="0" eb="2">
      <t>シュモク</t>
    </rPh>
    <rPh sb="3" eb="5">
      <t>シキベツ</t>
    </rPh>
    <phoneticPr fontId="3"/>
  </si>
  <si>
    <t>種目④識別</t>
    <rPh sb="0" eb="2">
      <t>シュモク</t>
    </rPh>
    <rPh sb="3" eb="5">
      <t>シキベツ</t>
    </rPh>
    <phoneticPr fontId="3"/>
  </si>
  <si>
    <t>団体番号</t>
    <rPh sb="0" eb="2">
      <t>ダンタイ</t>
    </rPh>
    <rPh sb="2" eb="4">
      <t>バンゴウ</t>
    </rPh>
    <phoneticPr fontId="8"/>
  </si>
  <si>
    <t>〒</t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</si>
</sst>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36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15"/>
      </bottom>
      <diagonal/>
    </border>
    <border>
      <left/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 style="thick">
        <color indexed="15"/>
      </right>
      <top/>
      <bottom/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6" xfId="1" applyFill="1" applyBorder="1" applyAlignment="1">
      <alignment horizontal="right" vertical="center" shrinkToFit="1"/>
    </xf>
    <xf numFmtId="0" fontId="1" fillId="3" borderId="1" xfId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vertical="center"/>
    </xf>
    <xf numFmtId="0" fontId="1" fillId="4" borderId="2" xfId="1" applyFont="1" applyFill="1" applyBorder="1" applyAlignment="1">
      <alignment horizontal="right" vertical="center"/>
    </xf>
    <xf numFmtId="0" fontId="1" fillId="4" borderId="4" xfId="1" applyFont="1" applyFill="1" applyBorder="1" applyAlignment="1">
      <alignment vertical="center"/>
    </xf>
    <xf numFmtId="0" fontId="1" fillId="4" borderId="6" xfId="1" applyFont="1" applyFill="1" applyBorder="1" applyAlignment="1">
      <alignment horizontal="right" vertical="center"/>
    </xf>
    <xf numFmtId="0" fontId="1" fillId="5" borderId="0" xfId="1" applyFont="1" applyFill="1" applyAlignment="1">
      <alignment vertical="center"/>
    </xf>
    <xf numFmtId="0" fontId="1" fillId="5" borderId="0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176" fontId="1" fillId="4" borderId="0" xfId="1" applyNumberFormat="1" applyFont="1" applyFill="1" applyBorder="1" applyAlignment="1">
      <alignment vertical="center"/>
    </xf>
    <xf numFmtId="176" fontId="1" fillId="4" borderId="6" xfId="1" applyNumberFormat="1" applyFont="1" applyFill="1" applyBorder="1" applyAlignment="1">
      <alignment vertical="center"/>
    </xf>
    <xf numFmtId="0" fontId="13" fillId="7" borderId="0" xfId="1" applyFont="1" applyFill="1" applyBorder="1" applyAlignment="1">
      <alignment horizontal="center" vertical="center"/>
    </xf>
    <xf numFmtId="0" fontId="1" fillId="4" borderId="8" xfId="1" applyFont="1" applyFill="1" applyBorder="1" applyAlignment="1">
      <alignment horizontal="left" vertical="center"/>
    </xf>
    <xf numFmtId="0" fontId="1" fillId="4" borderId="1" xfId="1" applyFont="1" applyFill="1" applyBorder="1" applyAlignment="1">
      <alignment vertical="center"/>
    </xf>
    <xf numFmtId="0" fontId="1" fillId="4" borderId="7" xfId="1" applyFont="1" applyFill="1" applyBorder="1" applyAlignment="1">
      <alignment horizontal="left" vertical="center"/>
    </xf>
    <xf numFmtId="0" fontId="0" fillId="7" borderId="0" xfId="0" applyFill="1">
      <alignment vertical="center"/>
    </xf>
    <xf numFmtId="0" fontId="1" fillId="7" borderId="0" xfId="1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0" fontId="11" fillId="7" borderId="0" xfId="1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0" fillId="7" borderId="0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12" fillId="7" borderId="15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right" vertical="center"/>
    </xf>
    <xf numFmtId="0" fontId="13" fillId="7" borderId="0" xfId="1" applyFont="1" applyFill="1" applyBorder="1" applyAlignment="1">
      <alignment horizontal="center" vertical="center"/>
    </xf>
    <xf numFmtId="0" fontId="1" fillId="4" borderId="7" xfId="1" applyFill="1" applyBorder="1" applyAlignment="1">
      <alignment horizontal="center" vertical="center" shrinkToFit="1"/>
    </xf>
    <xf numFmtId="0" fontId="13" fillId="7" borderId="0" xfId="1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 shrinkToFi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vertical="center" shrinkToFit="1"/>
      <protection locked="0"/>
    </xf>
    <xf numFmtId="0" fontId="1" fillId="0" borderId="1" xfId="1" applyBorder="1" applyAlignment="1" applyProtection="1">
      <alignment vertical="center" shrinkToFit="1"/>
      <protection locked="0"/>
    </xf>
    <xf numFmtId="0" fontId="1" fillId="7" borderId="0" xfId="1" applyFont="1" applyFill="1" applyBorder="1" applyAlignment="1">
      <alignment vertical="center"/>
    </xf>
    <xf numFmtId="0" fontId="1" fillId="7" borderId="0" xfId="1" applyFont="1" applyFill="1" applyBorder="1" applyAlignment="1">
      <alignment horizontal="right" vertical="center"/>
    </xf>
    <xf numFmtId="176" fontId="7" fillId="7" borderId="0" xfId="1" applyNumberFormat="1" applyFont="1" applyFill="1" applyBorder="1" applyAlignment="1">
      <alignment horizontal="right" vertical="center" shrinkToFit="1"/>
    </xf>
    <xf numFmtId="0" fontId="4" fillId="5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22" xfId="0" applyFill="1" applyBorder="1">
      <alignment vertical="center"/>
    </xf>
    <xf numFmtId="0" fontId="10" fillId="10" borderId="0" xfId="3" applyFont="1" applyFill="1" applyAlignment="1">
      <alignment horizontal="center" vertical="center"/>
    </xf>
    <xf numFmtId="0" fontId="10" fillId="10" borderId="0" xfId="3" applyFont="1" applyFill="1" applyAlignment="1">
      <alignment horizontal="center" vertical="center" shrinkToFit="1"/>
    </xf>
    <xf numFmtId="0" fontId="0" fillId="9" borderId="23" xfId="0" applyFill="1" applyBorder="1">
      <alignment vertical="center"/>
    </xf>
    <xf numFmtId="0" fontId="1" fillId="4" borderId="1" xfId="1" applyFill="1" applyBorder="1">
      <alignment vertical="center"/>
    </xf>
    <xf numFmtId="0" fontId="1" fillId="4" borderId="0" xfId="1" applyFont="1" applyFill="1" applyBorder="1" applyAlignment="1" applyProtection="1">
      <alignment vertical="center"/>
    </xf>
    <xf numFmtId="0" fontId="1" fillId="4" borderId="2" xfId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7" borderId="0" xfId="1" applyFont="1" applyFill="1" applyBorder="1" applyAlignment="1">
      <alignment horizontal="left" vertical="center"/>
    </xf>
    <xf numFmtId="0" fontId="0" fillId="13" borderId="0" xfId="0" applyFill="1">
      <alignment vertical="center"/>
    </xf>
    <xf numFmtId="0" fontId="0" fillId="0" borderId="5" xfId="0" applyBorder="1" applyAlignment="1">
      <alignment horizontal="center" vertical="center"/>
    </xf>
    <xf numFmtId="0" fontId="1" fillId="4" borderId="9" xfId="1" applyFont="1" applyFill="1" applyBorder="1" applyAlignment="1">
      <alignment horizontal="left" vertical="center"/>
    </xf>
    <xf numFmtId="0" fontId="1" fillId="4" borderId="12" xfId="1" applyFont="1" applyFill="1" applyBorder="1" applyAlignment="1" applyProtection="1">
      <alignment vertical="center"/>
    </xf>
    <xf numFmtId="0" fontId="0" fillId="0" borderId="15" xfId="0" applyBorder="1" applyAlignment="1">
      <alignment horizontal="center" vertical="center"/>
    </xf>
    <xf numFmtId="0" fontId="12" fillId="4" borderId="2" xfId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3" borderId="35" xfId="0" applyFill="1" applyBorder="1">
      <alignment vertical="center"/>
    </xf>
    <xf numFmtId="0" fontId="0" fillId="13" borderId="36" xfId="0" applyFill="1" applyBorder="1">
      <alignment vertical="center"/>
    </xf>
    <xf numFmtId="0" fontId="0" fillId="13" borderId="37" xfId="0" applyFill="1" applyBorder="1">
      <alignment vertical="center"/>
    </xf>
    <xf numFmtId="0" fontId="6" fillId="5" borderId="0" xfId="1" applyFont="1" applyFill="1" applyBorder="1" applyAlignment="1">
      <alignment horizontal="center" vertical="center"/>
    </xf>
    <xf numFmtId="0" fontId="12" fillId="7" borderId="0" xfId="1" applyFont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 shrinkToFit="1"/>
    </xf>
    <xf numFmtId="0" fontId="1" fillId="4" borderId="8" xfId="1" applyFill="1" applyBorder="1" applyAlignment="1">
      <alignment horizontal="center" vertical="center" shrinkToFit="1"/>
    </xf>
    <xf numFmtId="0" fontId="1" fillId="4" borderId="7" xfId="1" applyFill="1" applyBorder="1" applyAlignment="1">
      <alignment horizontal="center" vertical="center" shrinkToFit="1"/>
    </xf>
    <xf numFmtId="0" fontId="1" fillId="4" borderId="8" xfId="1" applyFill="1" applyBorder="1" applyAlignment="1">
      <alignment horizontal="center" vertical="center" wrapText="1" shrinkToFit="1"/>
    </xf>
    <xf numFmtId="0" fontId="0" fillId="11" borderId="34" xfId="0" applyFill="1" applyBorder="1" applyAlignment="1">
      <alignment horizontal="left" vertical="center"/>
    </xf>
    <xf numFmtId="0" fontId="0" fillId="11" borderId="25" xfId="0" applyFill="1" applyBorder="1" applyAlignment="1">
      <alignment horizontal="left" vertical="center"/>
    </xf>
    <xf numFmtId="0" fontId="4" fillId="5" borderId="0" xfId="1" applyFont="1" applyFill="1" applyAlignment="1">
      <alignment horizontal="left" vertical="center"/>
    </xf>
    <xf numFmtId="0" fontId="19" fillId="11" borderId="24" xfId="0" applyFont="1" applyFill="1" applyBorder="1" applyAlignment="1">
      <alignment horizontal="center" vertical="center" wrapText="1"/>
    </xf>
    <xf numFmtId="0" fontId="24" fillId="11" borderId="25" xfId="0" applyFont="1" applyFill="1" applyBorder="1" applyAlignment="1">
      <alignment horizontal="center" vertical="center"/>
    </xf>
    <xf numFmtId="0" fontId="24" fillId="11" borderId="26" xfId="0" applyFont="1" applyFill="1" applyBorder="1" applyAlignment="1">
      <alignment horizontal="center" vertical="center"/>
    </xf>
    <xf numFmtId="0" fontId="24" fillId="11" borderId="30" xfId="0" applyFont="1" applyFill="1" applyBorder="1" applyAlignment="1">
      <alignment horizontal="center" vertical="center"/>
    </xf>
    <xf numFmtId="0" fontId="24" fillId="11" borderId="0" xfId="0" applyFont="1" applyFill="1" applyBorder="1" applyAlignment="1">
      <alignment horizontal="center" vertical="center"/>
    </xf>
    <xf numFmtId="0" fontId="24" fillId="11" borderId="31" xfId="0" applyFont="1" applyFill="1" applyBorder="1" applyAlignment="1">
      <alignment horizontal="center" vertical="center"/>
    </xf>
    <xf numFmtId="0" fontId="24" fillId="11" borderId="27" xfId="0" applyFont="1" applyFill="1" applyBorder="1" applyAlignment="1">
      <alignment horizontal="center" vertical="center"/>
    </xf>
    <xf numFmtId="0" fontId="24" fillId="11" borderId="28" xfId="0" applyFont="1" applyFill="1" applyBorder="1" applyAlignment="1">
      <alignment horizontal="center" vertical="center"/>
    </xf>
    <xf numFmtId="0" fontId="24" fillId="11" borderId="29" xfId="0" applyFont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  <xf numFmtId="0" fontId="1" fillId="4" borderId="7" xfId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 shrinkToFit="1"/>
    </xf>
    <xf numFmtId="0" fontId="1" fillId="4" borderId="7" xfId="1" applyFill="1" applyBorder="1" applyAlignment="1">
      <alignment horizontal="center" vertical="center" shrinkToFit="1"/>
    </xf>
    <xf numFmtId="0" fontId="1" fillId="5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5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11" borderId="0" xfId="0" applyFill="1" applyAlignment="1">
      <alignment horizontal="center" vertical="center" shrinkToFit="1"/>
    </xf>
    <xf numFmtId="0" fontId="1" fillId="0" borderId="4" xfId="1" applyFont="1" applyFill="1" applyBorder="1" applyAlignment="1" applyProtection="1">
      <alignment horizontal="center" vertical="center"/>
      <protection locked="0"/>
    </xf>
    <xf numFmtId="176" fontId="1" fillId="4" borderId="2" xfId="1" applyNumberFormat="1" applyFont="1" applyFill="1" applyBorder="1" applyAlignment="1">
      <alignment horizontal="right" vertical="center" shrinkToFit="1"/>
    </xf>
    <xf numFmtId="0" fontId="1" fillId="6" borderId="6" xfId="1" applyFont="1" applyFill="1" applyBorder="1" applyAlignment="1" applyProtection="1">
      <alignment horizontal="left" vertical="center"/>
      <protection locked="0"/>
    </xf>
    <xf numFmtId="0" fontId="1" fillId="8" borderId="1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2" fillId="8" borderId="6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6" borderId="10" xfId="1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6" borderId="5" xfId="0" applyFont="1" applyFill="1" applyBorder="1" applyAlignment="1" applyProtection="1">
      <alignment horizontal="center" vertical="center"/>
      <protection locked="0"/>
    </xf>
    <xf numFmtId="0" fontId="19" fillId="6" borderId="3" xfId="0" applyFont="1" applyFill="1" applyBorder="1" applyAlignment="1" applyProtection="1">
      <alignment horizontal="center" vertical="center"/>
      <protection locked="0"/>
    </xf>
    <xf numFmtId="0" fontId="19" fillId="6" borderId="11" xfId="0" applyFont="1" applyFill="1" applyBorder="1" applyAlignment="1" applyProtection="1">
      <alignment horizontal="center" vertical="center"/>
      <protection locked="0"/>
    </xf>
    <xf numFmtId="0" fontId="19" fillId="6" borderId="12" xfId="0" applyFont="1" applyFill="1" applyBorder="1" applyAlignment="1" applyProtection="1">
      <alignment horizontal="center" vertical="center"/>
      <protection locked="0"/>
    </xf>
    <xf numFmtId="0" fontId="19" fillId="6" borderId="13" xfId="0" applyFont="1" applyFill="1" applyBorder="1" applyAlignment="1" applyProtection="1">
      <alignment horizontal="center" vertical="center"/>
      <protection locked="0"/>
    </xf>
    <xf numFmtId="0" fontId="1" fillId="8" borderId="6" xfId="1" applyFont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7" fillId="4" borderId="2" xfId="1" applyNumberFormat="1" applyFont="1" applyFill="1" applyBorder="1" applyAlignment="1">
      <alignment horizontal="right" vertical="center" shrinkToFit="1"/>
    </xf>
    <xf numFmtId="0" fontId="6" fillId="5" borderId="0" xfId="1" applyFont="1" applyFill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22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0" fillId="7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" fillId="2" borderId="6" xfId="1" applyFont="1" applyFill="1" applyBorder="1" applyAlignment="1">
      <alignment horizontal="center" vertical="center"/>
    </xf>
    <xf numFmtId="0" fontId="1" fillId="4" borderId="6" xfId="1" applyFill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1" fillId="4" borderId="4" xfId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right" vertical="center"/>
    </xf>
    <xf numFmtId="0" fontId="1" fillId="3" borderId="1" xfId="1" applyFill="1" applyBorder="1" applyAlignment="1">
      <alignment horizontal="center" vertical="center" shrinkToFit="1"/>
    </xf>
    <xf numFmtId="0" fontId="0" fillId="7" borderId="38" xfId="0" applyFill="1" applyBorder="1" applyAlignment="1">
      <alignment horizontal="center" vertical="center"/>
    </xf>
    <xf numFmtId="0" fontId="0" fillId="7" borderId="38" xfId="0" applyFill="1" applyBorder="1" applyAlignment="1">
      <alignment vertical="center"/>
    </xf>
    <xf numFmtId="0" fontId="12" fillId="8" borderId="2" xfId="1" applyFont="1" applyFill="1" applyBorder="1" applyAlignment="1">
      <alignment horizontal="center" vertical="center"/>
    </xf>
    <xf numFmtId="0" fontId="12" fillId="8" borderId="4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7" fillId="0" borderId="5" xfId="1" applyFont="1" applyFill="1" applyBorder="1" applyAlignment="1" applyProtection="1">
      <alignment horizontal="center" vertical="center"/>
      <protection locked="0"/>
    </xf>
    <xf numFmtId="0" fontId="17" fillId="0" borderId="15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3" xfId="1" applyFont="1" applyFill="1" applyBorder="1" applyAlignment="1" applyProtection="1">
      <alignment horizontal="center" vertical="center"/>
      <protection locked="0"/>
    </xf>
    <xf numFmtId="0" fontId="17" fillId="0" borderId="38" xfId="1" applyFont="1" applyFill="1" applyBorder="1" applyAlignment="1" applyProtection="1">
      <alignment horizontal="center" vertical="center"/>
      <protection locked="0"/>
    </xf>
    <xf numFmtId="0" fontId="17" fillId="0" borderId="11" xfId="1" applyFont="1" applyFill="1" applyBorder="1" applyAlignment="1" applyProtection="1">
      <alignment horizontal="center" vertical="center"/>
      <protection locked="0"/>
    </xf>
    <xf numFmtId="0" fontId="17" fillId="0" borderId="12" xfId="1" applyFont="1" applyFill="1" applyBorder="1" applyAlignment="1" applyProtection="1">
      <alignment horizontal="center" vertical="center"/>
      <protection locked="0"/>
    </xf>
    <xf numFmtId="0" fontId="17" fillId="0" borderId="13" xfId="1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</cellXfs>
  <cellStyles count="8">
    <cellStyle name="ハイパーリンク" xfId="6" builtinId="8" hidden="1"/>
    <cellStyle name="標準" xfId="0" builtinId="0"/>
    <cellStyle name="標準 2" xfId="2"/>
    <cellStyle name="標準 2 2" xfId="3"/>
    <cellStyle name="標準 3" xfId="4"/>
    <cellStyle name="標準 3 2" xfId="5"/>
    <cellStyle name="標準 4" xfId="1"/>
    <cellStyle name="表示済みのハイパーリンク" xfId="7" builtinId="9" hidden="1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52"/>
  <sheetViews>
    <sheetView tabSelected="1" zoomScaleNormal="100" zoomScaleSheetLayoutView="100" zoomScalePageLayoutView="150" workbookViewId="0">
      <selection activeCell="C5" sqref="C5:G6"/>
    </sheetView>
  </sheetViews>
  <sheetFormatPr defaultColWidth="8.88671875" defaultRowHeight="13.2"/>
  <cols>
    <col min="1" max="1" width="5.6640625" customWidth="1"/>
    <col min="2" max="2" width="4.6640625" customWidth="1"/>
    <col min="3" max="4" width="6.6640625" customWidth="1"/>
    <col min="5" max="5" width="14.109375" customWidth="1"/>
    <col min="8" max="11" width="4.77734375" customWidth="1"/>
    <col min="12" max="12" width="6.6640625" customWidth="1"/>
    <col min="13" max="16" width="8" customWidth="1"/>
    <col min="18" max="18" width="12.21875" customWidth="1"/>
    <col min="19" max="19" width="11.44140625" customWidth="1"/>
    <col min="20" max="20" width="20.109375" bestFit="1" customWidth="1"/>
    <col min="21" max="21" width="7.109375" bestFit="1" customWidth="1"/>
    <col min="22" max="22" width="9" bestFit="1" customWidth="1"/>
    <col min="24" max="25" width="11" bestFit="1" customWidth="1"/>
    <col min="26" max="27" width="11" customWidth="1"/>
    <col min="28" max="28" width="7.5546875" bestFit="1" customWidth="1"/>
    <col min="29" max="29" width="7.21875" bestFit="1" customWidth="1"/>
    <col min="30" max="30" width="9" bestFit="1" customWidth="1"/>
    <col min="31" max="32" width="9" customWidth="1"/>
    <col min="33" max="33" width="7.77734375" bestFit="1" customWidth="1"/>
  </cols>
  <sheetData>
    <row r="1" spans="1:31" ht="21.6" thickBot="1">
      <c r="A1" s="132" t="s">
        <v>89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3"/>
      <c r="S1" s="74"/>
      <c r="T1" s="134" t="s">
        <v>73</v>
      </c>
      <c r="U1" s="135"/>
    </row>
    <row r="2" spans="1:31" ht="15.75" customHeight="1">
      <c r="A2" s="82" t="s">
        <v>66</v>
      </c>
      <c r="B2" s="82"/>
      <c r="C2" s="82"/>
      <c r="D2" s="82"/>
      <c r="E2" s="82"/>
      <c r="F2" s="82"/>
      <c r="G2" s="82"/>
      <c r="H2" s="82"/>
      <c r="I2" s="82"/>
      <c r="J2" s="82"/>
      <c r="K2" s="14"/>
      <c r="L2" s="14"/>
      <c r="M2" s="17"/>
      <c r="N2" s="36"/>
      <c r="O2" s="36"/>
      <c r="P2" s="36"/>
      <c r="Q2" s="17"/>
      <c r="R2" s="17"/>
      <c r="S2" s="38"/>
      <c r="T2" s="103" t="s">
        <v>75</v>
      </c>
      <c r="U2" s="103"/>
      <c r="V2" s="103"/>
      <c r="W2" s="103"/>
    </row>
    <row r="3" spans="1:31" ht="15.75" customHeight="1">
      <c r="A3" s="82" t="s">
        <v>67</v>
      </c>
      <c r="B3" s="82"/>
      <c r="C3" s="82"/>
      <c r="D3" s="82"/>
      <c r="E3" s="82"/>
      <c r="F3" s="82"/>
      <c r="G3" s="82"/>
      <c r="H3" s="82"/>
      <c r="I3" s="82"/>
      <c r="J3" s="82"/>
      <c r="K3" s="46"/>
      <c r="L3" s="46"/>
      <c r="M3" s="38"/>
      <c r="N3" s="38"/>
      <c r="O3" s="38"/>
      <c r="P3" s="38"/>
      <c r="Q3" s="38"/>
      <c r="R3" s="38"/>
      <c r="S3" s="38"/>
      <c r="T3" s="47" t="s">
        <v>74</v>
      </c>
      <c r="U3" s="55"/>
      <c r="Z3" s="68" t="s">
        <v>79</v>
      </c>
      <c r="AA3" s="69" t="s">
        <v>80</v>
      </c>
      <c r="AB3" s="69" t="s">
        <v>81</v>
      </c>
      <c r="AC3" s="69" t="s">
        <v>82</v>
      </c>
      <c r="AD3" s="69" t="s">
        <v>83</v>
      </c>
      <c r="AE3" s="70" t="s">
        <v>84</v>
      </c>
    </row>
    <row r="4" spans="1:31">
      <c r="A4" s="82" t="s">
        <v>76</v>
      </c>
      <c r="B4" s="82"/>
      <c r="C4" s="82"/>
      <c r="D4" s="82"/>
      <c r="E4" s="82"/>
      <c r="F4" s="82"/>
      <c r="G4" s="82"/>
      <c r="H4" s="82"/>
      <c r="I4" s="82"/>
      <c r="J4" s="82"/>
      <c r="K4" s="14"/>
      <c r="L4" s="46"/>
      <c r="M4" s="112" t="s">
        <v>92</v>
      </c>
      <c r="N4" s="152"/>
      <c r="O4" s="152"/>
      <c r="P4" s="152"/>
      <c r="Q4" s="153"/>
      <c r="R4" s="30"/>
      <c r="S4" s="75"/>
      <c r="T4" s="56" t="s">
        <v>69</v>
      </c>
      <c r="U4" s="55">
        <f>SUM(V4:X4)</f>
        <v>0</v>
      </c>
      <c r="V4">
        <f>COUNTIF($AB$23:$AB$152,110431)</f>
        <v>0</v>
      </c>
      <c r="W4">
        <f>COUNTIF($AB$23:$AB$152,120431)</f>
        <v>0</v>
      </c>
      <c r="X4">
        <f>COUNTIF($AB$23:$AB$152,130431)</f>
        <v>0</v>
      </c>
      <c r="Z4" s="65">
        <f>U4</f>
        <v>0</v>
      </c>
      <c r="AA4" s="66">
        <f>SUM(AK24,AK30,AK36)</f>
        <v>0</v>
      </c>
      <c r="AB4" s="66">
        <f>SUM(AK25,AK31,AK37)</f>
        <v>0</v>
      </c>
      <c r="AC4" s="66">
        <f>SUM(AK26,AK32,AK38)</f>
        <v>0</v>
      </c>
      <c r="AD4" s="66">
        <f>SUM(AK27,AK33,AK39)</f>
        <v>0</v>
      </c>
      <c r="AE4" s="67">
        <f>SUM(AK28,AK34,AK40)</f>
        <v>0</v>
      </c>
    </row>
    <row r="5" spans="1:31" ht="13.2" customHeight="1">
      <c r="A5" s="111" t="s">
        <v>90</v>
      </c>
      <c r="B5" s="108"/>
      <c r="C5" s="115"/>
      <c r="D5" s="116"/>
      <c r="E5" s="116"/>
      <c r="F5" s="116"/>
      <c r="G5" s="117"/>
      <c r="H5" s="27"/>
      <c r="I5" s="112" t="s">
        <v>91</v>
      </c>
      <c r="J5" s="152"/>
      <c r="K5" s="153"/>
      <c r="L5" s="150"/>
      <c r="M5" s="156"/>
      <c r="N5" s="157"/>
      <c r="O5" s="157"/>
      <c r="P5" s="157"/>
      <c r="Q5" s="158"/>
      <c r="R5" s="136" t="s">
        <v>30</v>
      </c>
      <c r="S5" s="29"/>
      <c r="T5" s="56" t="s">
        <v>71</v>
      </c>
      <c r="U5" s="55">
        <f>SUM(V5:X5)</f>
        <v>0</v>
      </c>
      <c r="V5">
        <f>COUNTIF($AB$23:$AB$152,111431)</f>
        <v>0</v>
      </c>
      <c r="W5">
        <f>COUNTIF($AB$23:$AB$152,121431)</f>
        <v>0</v>
      </c>
      <c r="X5">
        <f>COUNTIF($AB$23:$AB$152,131431)</f>
        <v>0</v>
      </c>
      <c r="Z5" s="71">
        <f>U5</f>
        <v>0</v>
      </c>
      <c r="AA5" s="72">
        <f>SUM(AK42,AK48,AK54)</f>
        <v>0</v>
      </c>
      <c r="AB5" s="72">
        <f>SUM(AK43,AK49,AK55)</f>
        <v>0</v>
      </c>
      <c r="AC5" s="72">
        <f>SUM(AK44,AK50,AK56)</f>
        <v>0</v>
      </c>
      <c r="AD5" s="72">
        <f>SUM(AK45,AK51,AK57)</f>
        <v>0</v>
      </c>
      <c r="AE5" s="73">
        <f>SUM(AK46,AK52,AK58)</f>
        <v>0</v>
      </c>
    </row>
    <row r="6" spans="1:31" ht="13.2" customHeight="1">
      <c r="A6" s="109"/>
      <c r="B6" s="110"/>
      <c r="C6" s="118"/>
      <c r="D6" s="119"/>
      <c r="E6" s="119"/>
      <c r="F6" s="119"/>
      <c r="G6" s="120"/>
      <c r="H6" s="27"/>
      <c r="I6" s="138"/>
      <c r="J6" s="162"/>
      <c r="K6" s="165"/>
      <c r="L6" s="151"/>
      <c r="M6" s="159"/>
      <c r="N6" s="160"/>
      <c r="O6" s="160"/>
      <c r="P6" s="160"/>
      <c r="Q6" s="161"/>
      <c r="R6" s="137"/>
      <c r="S6" s="29"/>
      <c r="T6" s="56" t="s">
        <v>70</v>
      </c>
      <c r="U6" s="55">
        <f>SUM(V6:X6)</f>
        <v>0</v>
      </c>
      <c r="V6">
        <f>COUNTIF($AB$23:$AB$152,210431)</f>
        <v>0</v>
      </c>
      <c r="W6">
        <f>COUNTIF($AB$23:$AB$152,220431)</f>
        <v>0</v>
      </c>
      <c r="X6">
        <f>COUNTIF($AB$23:$AB$152,230431)</f>
        <v>0</v>
      </c>
      <c r="Z6" s="65">
        <f>U6</f>
        <v>0</v>
      </c>
      <c r="AA6" s="66">
        <f>SUM(AK60,AK66,AK72)</f>
        <v>0</v>
      </c>
      <c r="AB6" s="66">
        <f>SUM(AK61,AK67,AK73)</f>
        <v>0</v>
      </c>
      <c r="AC6" s="66">
        <f>SUM(AK62,AK68,AK74)</f>
        <v>0</v>
      </c>
      <c r="AD6" s="66">
        <f>SUM(AK63,AK69,AK75)</f>
        <v>0</v>
      </c>
      <c r="AE6" s="67">
        <f>SUM(AK64,AK70,AK76)</f>
        <v>0</v>
      </c>
    </row>
    <row r="7" spans="1:31" ht="13.2" customHeight="1">
      <c r="A7" s="5" t="s">
        <v>110</v>
      </c>
      <c r="B7" s="106"/>
      <c r="C7" s="170"/>
      <c r="D7" s="171"/>
      <c r="E7" s="22"/>
      <c r="F7" s="22"/>
      <c r="G7" s="22"/>
      <c r="H7" s="22"/>
      <c r="I7" s="163"/>
      <c r="J7" s="164"/>
      <c r="K7" s="166"/>
      <c r="L7" s="151"/>
      <c r="M7" s="126" t="s">
        <v>19</v>
      </c>
      <c r="N7" s="154"/>
      <c r="O7" s="154"/>
      <c r="P7" s="154"/>
      <c r="Q7" s="155"/>
      <c r="R7" s="28"/>
      <c r="S7" s="27"/>
      <c r="T7" s="56" t="s">
        <v>72</v>
      </c>
      <c r="U7" s="55">
        <f>SUM(V7:X7)</f>
        <v>0</v>
      </c>
      <c r="V7">
        <f>COUNTIF($AB$23:$AB$152,211431)</f>
        <v>0</v>
      </c>
      <c r="W7">
        <f>COUNTIF($AB$23:$AB$152,221431)</f>
        <v>0</v>
      </c>
      <c r="X7">
        <f>COUNTIF($AB$23:$AB$152,231431)</f>
        <v>0</v>
      </c>
      <c r="Z7" s="71">
        <f>U7</f>
        <v>0</v>
      </c>
      <c r="AA7" s="72">
        <f>SUM(AK78,AK84,AK90)</f>
        <v>0</v>
      </c>
      <c r="AB7" s="72">
        <f>SUM(AK79,AK85,AK91)</f>
        <v>0</v>
      </c>
      <c r="AC7" s="72">
        <f>SUM(AK80,AK86,AK92)</f>
        <v>0</v>
      </c>
      <c r="AD7" s="72">
        <f>SUM(AK81,AK87,AK93)</f>
        <v>0</v>
      </c>
      <c r="AE7" s="73">
        <f>SUM(AK82,AK88,AK94)</f>
        <v>0</v>
      </c>
    </row>
    <row r="8" spans="1:31" ht="13.2" customHeight="1">
      <c r="A8" s="107" t="s">
        <v>18</v>
      </c>
      <c r="B8" s="108"/>
      <c r="C8" s="115"/>
      <c r="D8" s="121"/>
      <c r="E8" s="121"/>
      <c r="F8" s="121"/>
      <c r="G8" s="122"/>
      <c r="H8" s="22"/>
      <c r="I8" s="163"/>
      <c r="J8" s="164"/>
      <c r="K8" s="166"/>
      <c r="L8" s="151"/>
      <c r="M8" s="156"/>
      <c r="N8" s="157"/>
      <c r="O8" s="157"/>
      <c r="P8" s="157"/>
      <c r="Q8" s="158"/>
      <c r="R8" s="136" t="s">
        <v>30</v>
      </c>
      <c r="S8" s="29"/>
      <c r="T8" s="59"/>
      <c r="U8" s="55"/>
    </row>
    <row r="9" spans="1:31" ht="13.2" customHeight="1">
      <c r="A9" s="109"/>
      <c r="B9" s="110"/>
      <c r="C9" s="123"/>
      <c r="D9" s="124"/>
      <c r="E9" s="124"/>
      <c r="F9" s="124"/>
      <c r="G9" s="125"/>
      <c r="H9" s="22"/>
      <c r="I9" s="167"/>
      <c r="J9" s="168"/>
      <c r="K9" s="169"/>
      <c r="L9" s="151"/>
      <c r="M9" s="159"/>
      <c r="N9" s="160"/>
      <c r="O9" s="160"/>
      <c r="P9" s="160"/>
      <c r="Q9" s="161"/>
      <c r="R9" s="137"/>
      <c r="S9" s="29"/>
      <c r="T9" s="55"/>
      <c r="U9" s="55"/>
    </row>
    <row r="10" spans="1:31">
      <c r="A10" s="11"/>
      <c r="B10" s="11"/>
      <c r="C10" s="13"/>
      <c r="D10" s="13"/>
      <c r="E10" s="12"/>
      <c r="F10" s="12"/>
      <c r="G10" s="11"/>
      <c r="H10" s="11"/>
      <c r="I10" s="11"/>
      <c r="J10" s="22"/>
      <c r="K10" s="22"/>
      <c r="L10" s="22"/>
      <c r="M10" s="23"/>
      <c r="N10" s="23"/>
      <c r="O10" s="23"/>
      <c r="P10" s="23"/>
      <c r="Q10" s="23"/>
      <c r="R10" s="29"/>
      <c r="S10" s="29"/>
      <c r="T10" s="55"/>
    </row>
    <row r="11" spans="1:31">
      <c r="A11" s="128" t="s">
        <v>3</v>
      </c>
      <c r="B11" s="2"/>
      <c r="C11" s="4" t="s">
        <v>4</v>
      </c>
      <c r="D11" s="1" t="s">
        <v>5</v>
      </c>
      <c r="E11" s="1" t="s">
        <v>14</v>
      </c>
      <c r="F11" s="143" t="s">
        <v>6</v>
      </c>
      <c r="G11" s="143"/>
      <c r="H11" s="3"/>
      <c r="I11" s="21"/>
      <c r="J11" s="21"/>
      <c r="K11" s="21"/>
      <c r="L11" s="21"/>
      <c r="M11" s="139" t="s">
        <v>0</v>
      </c>
      <c r="N11" s="113"/>
      <c r="O11" s="113"/>
      <c r="P11" s="114"/>
      <c r="Q11" s="149" t="s">
        <v>1</v>
      </c>
      <c r="R11" s="5" t="s">
        <v>2</v>
      </c>
      <c r="S11" s="24"/>
      <c r="T11" s="55"/>
    </row>
    <row r="12" spans="1:31">
      <c r="A12" s="129"/>
      <c r="B12" s="18" t="s">
        <v>7</v>
      </c>
      <c r="C12" s="16">
        <v>300</v>
      </c>
      <c r="D12" s="6" t="s">
        <v>5</v>
      </c>
      <c r="E12" s="54">
        <f>SUM(AJ23:AJ67)</f>
        <v>0</v>
      </c>
      <c r="F12" s="105">
        <f t="shared" ref="F12:F17" si="0">C12*E12</f>
        <v>0</v>
      </c>
      <c r="G12" s="105"/>
      <c r="H12" s="9" t="s">
        <v>8</v>
      </c>
      <c r="I12" s="21"/>
      <c r="J12" s="21"/>
      <c r="K12" s="21"/>
      <c r="L12" s="21"/>
      <c r="M12" s="100"/>
      <c r="N12" s="101"/>
      <c r="O12" s="101"/>
      <c r="P12" s="102"/>
      <c r="Q12" s="40"/>
      <c r="R12" s="40"/>
      <c r="S12" s="12"/>
    </row>
    <row r="13" spans="1:31">
      <c r="A13" s="129"/>
      <c r="B13" s="60"/>
      <c r="C13" s="15"/>
      <c r="D13" s="6"/>
      <c r="E13" s="53"/>
      <c r="F13" s="105"/>
      <c r="G13" s="105"/>
      <c r="H13" s="9"/>
      <c r="I13" s="21"/>
      <c r="J13" s="21"/>
      <c r="K13" s="21"/>
      <c r="L13" s="21"/>
      <c r="M13" s="100"/>
      <c r="N13" s="101"/>
      <c r="O13" s="101"/>
      <c r="P13" s="102"/>
      <c r="Q13" s="40"/>
      <c r="R13" s="40"/>
      <c r="S13" s="12"/>
    </row>
    <row r="14" spans="1:31">
      <c r="A14" s="129"/>
      <c r="B14" s="20"/>
      <c r="C14" s="16">
        <v>800</v>
      </c>
      <c r="D14" s="6" t="s">
        <v>17</v>
      </c>
      <c r="E14" s="54">
        <f>SUM(U4:U5)</f>
        <v>0</v>
      </c>
      <c r="F14" s="105">
        <f t="shared" si="0"/>
        <v>0</v>
      </c>
      <c r="G14" s="105"/>
      <c r="H14" s="9" t="s">
        <v>8</v>
      </c>
      <c r="I14" s="21"/>
      <c r="J14" s="21"/>
      <c r="K14" s="21"/>
      <c r="L14" s="21"/>
      <c r="M14" s="100"/>
      <c r="N14" s="101"/>
      <c r="O14" s="101"/>
      <c r="P14" s="102"/>
      <c r="Q14" s="40"/>
      <c r="R14" s="40"/>
      <c r="S14" s="12"/>
    </row>
    <row r="15" spans="1:31">
      <c r="A15" s="129"/>
      <c r="B15" s="18" t="s">
        <v>15</v>
      </c>
      <c r="C15" s="16">
        <v>300</v>
      </c>
      <c r="D15" s="6" t="s">
        <v>5</v>
      </c>
      <c r="E15" s="54">
        <f>SUM(AJ71:AJ103)</f>
        <v>0</v>
      </c>
      <c r="F15" s="105">
        <f t="shared" si="0"/>
        <v>0</v>
      </c>
      <c r="G15" s="105"/>
      <c r="H15" s="9" t="s">
        <v>8</v>
      </c>
      <c r="I15" s="21"/>
      <c r="J15" s="21"/>
      <c r="K15" s="21"/>
      <c r="L15" s="21"/>
      <c r="M15" s="100"/>
      <c r="N15" s="101"/>
      <c r="O15" s="101"/>
      <c r="P15" s="102"/>
      <c r="Q15" s="40"/>
      <c r="R15" s="40"/>
      <c r="S15" s="12"/>
    </row>
    <row r="16" spans="1:31">
      <c r="A16" s="129"/>
      <c r="B16" s="60"/>
      <c r="C16" s="16"/>
      <c r="D16" s="6"/>
      <c r="E16" s="61"/>
      <c r="F16" s="105"/>
      <c r="G16" s="105"/>
      <c r="H16" s="9"/>
      <c r="I16" s="21"/>
      <c r="J16" s="21"/>
      <c r="K16" s="21"/>
      <c r="L16" s="21"/>
      <c r="M16" s="100"/>
      <c r="N16" s="101"/>
      <c r="O16" s="101"/>
      <c r="P16" s="104"/>
      <c r="Q16" s="40"/>
      <c r="R16" s="40"/>
      <c r="S16" s="12"/>
    </row>
    <row r="17" spans="1:37" ht="13.8" thickBot="1">
      <c r="A17" s="129"/>
      <c r="B17" s="20"/>
      <c r="C17" s="16">
        <v>800</v>
      </c>
      <c r="D17" s="6" t="s">
        <v>5</v>
      </c>
      <c r="E17" s="63">
        <f>SUM(U6:U7)</f>
        <v>0</v>
      </c>
      <c r="F17" s="105">
        <f t="shared" si="0"/>
        <v>0</v>
      </c>
      <c r="G17" s="105"/>
      <c r="H17" s="9" t="s">
        <v>8</v>
      </c>
      <c r="I17" s="21"/>
      <c r="J17" s="57" t="s">
        <v>45</v>
      </c>
      <c r="K17" s="57"/>
      <c r="L17" s="57"/>
      <c r="M17" s="57"/>
      <c r="N17" s="57"/>
      <c r="O17" s="57"/>
      <c r="P17" s="57"/>
      <c r="Q17" s="57"/>
      <c r="R17" s="57"/>
      <c r="S17" s="57"/>
    </row>
    <row r="18" spans="1:37" ht="17.25" customHeight="1">
      <c r="A18" s="130"/>
      <c r="B18" s="19" t="s">
        <v>16</v>
      </c>
      <c r="C18" s="10"/>
      <c r="D18" s="7"/>
      <c r="E18" s="8"/>
      <c r="F18" s="131">
        <f>SUM(F12:G17)</f>
        <v>0</v>
      </c>
      <c r="G18" s="131"/>
      <c r="H18" s="9" t="s">
        <v>8</v>
      </c>
      <c r="I18" s="21"/>
      <c r="J18" s="57" t="s">
        <v>46</v>
      </c>
      <c r="K18" s="57"/>
      <c r="L18" s="57"/>
      <c r="M18" s="57"/>
      <c r="N18" s="57"/>
      <c r="O18" s="57"/>
      <c r="P18" s="57"/>
      <c r="Q18" s="57"/>
      <c r="R18" s="57"/>
      <c r="S18" s="57"/>
      <c r="T18" s="83" t="s">
        <v>68</v>
      </c>
      <c r="U18" s="84"/>
      <c r="V18" s="85"/>
    </row>
    <row r="19" spans="1:37" ht="18" customHeight="1">
      <c r="A19" s="27"/>
      <c r="B19" s="43"/>
      <c r="C19" s="44"/>
      <c r="D19" s="43"/>
      <c r="E19" s="44"/>
      <c r="F19" s="45"/>
      <c r="G19" s="45"/>
      <c r="H19" s="43"/>
      <c r="I19" s="21"/>
      <c r="J19" s="98"/>
      <c r="K19" s="99"/>
      <c r="L19" s="99"/>
      <c r="M19" s="99"/>
      <c r="N19" s="99"/>
      <c r="O19" s="99"/>
      <c r="P19" s="99"/>
      <c r="Q19" s="99"/>
      <c r="R19" s="99"/>
      <c r="S19" s="57"/>
      <c r="T19" s="86"/>
      <c r="U19" s="87"/>
      <c r="V19" s="88"/>
    </row>
    <row r="20" spans="1:37" ht="13.8" thickBot="1">
      <c r="A20" s="11"/>
      <c r="B20" s="11"/>
      <c r="C20" s="11"/>
      <c r="D20" s="11"/>
      <c r="E20" s="11"/>
      <c r="F20" s="11"/>
      <c r="G20" s="11"/>
      <c r="H20" s="11"/>
      <c r="I20" s="11"/>
      <c r="J20" s="96"/>
      <c r="K20" s="97"/>
      <c r="L20" s="97"/>
      <c r="M20" s="97"/>
      <c r="N20" s="97"/>
      <c r="O20" s="97"/>
      <c r="P20" s="97"/>
      <c r="Q20" s="97"/>
      <c r="R20" s="97"/>
      <c r="S20" s="57"/>
      <c r="T20" s="89"/>
      <c r="U20" s="90"/>
      <c r="V20" s="91"/>
    </row>
    <row r="21" spans="1:37">
      <c r="A21" s="92"/>
      <c r="B21" s="92" t="s">
        <v>9</v>
      </c>
      <c r="C21" s="94" t="s">
        <v>85</v>
      </c>
      <c r="D21" s="94" t="s">
        <v>109</v>
      </c>
      <c r="E21" s="92" t="s">
        <v>103</v>
      </c>
      <c r="F21" s="92" t="s">
        <v>104</v>
      </c>
      <c r="G21" s="92" t="s">
        <v>10</v>
      </c>
      <c r="H21" s="140" t="s">
        <v>96</v>
      </c>
      <c r="I21" s="141"/>
      <c r="J21" s="141"/>
      <c r="K21" s="142"/>
      <c r="L21" s="94" t="s">
        <v>11</v>
      </c>
      <c r="M21" s="76" t="s">
        <v>93</v>
      </c>
      <c r="N21" s="79" t="s">
        <v>94</v>
      </c>
      <c r="O21" s="77" t="s">
        <v>101</v>
      </c>
      <c r="P21" s="79" t="s">
        <v>102</v>
      </c>
      <c r="Q21" s="127" t="s">
        <v>12</v>
      </c>
      <c r="R21" s="92" t="s">
        <v>13</v>
      </c>
      <c r="S21" s="127" t="s">
        <v>95</v>
      </c>
      <c r="T21" s="80" t="s">
        <v>77</v>
      </c>
      <c r="U21" s="81"/>
      <c r="V21" s="81"/>
      <c r="AC21" s="48" t="s">
        <v>58</v>
      </c>
      <c r="AD21" s="48" t="s">
        <v>59</v>
      </c>
      <c r="AE21" s="48" t="s">
        <v>105</v>
      </c>
      <c r="AF21" s="48" t="s">
        <v>106</v>
      </c>
      <c r="AG21" s="48" t="s">
        <v>50</v>
      </c>
      <c r="AJ21" t="s">
        <v>53</v>
      </c>
      <c r="AK21" t="s">
        <v>54</v>
      </c>
    </row>
    <row r="22" spans="1:37" ht="13.8" thickBot="1">
      <c r="A22" s="93"/>
      <c r="B22" s="93"/>
      <c r="C22" s="95"/>
      <c r="D22" s="95"/>
      <c r="E22" s="93"/>
      <c r="F22" s="93"/>
      <c r="G22" s="93"/>
      <c r="H22" s="39" t="s">
        <v>97</v>
      </c>
      <c r="I22" s="39" t="s">
        <v>98</v>
      </c>
      <c r="J22" s="39" t="s">
        <v>99</v>
      </c>
      <c r="K22" s="39" t="s">
        <v>100</v>
      </c>
      <c r="L22" s="95"/>
      <c r="M22" s="37" t="s">
        <v>44</v>
      </c>
      <c r="N22" s="37" t="s">
        <v>44</v>
      </c>
      <c r="O22" s="78" t="s">
        <v>44</v>
      </c>
      <c r="P22" s="78" t="s">
        <v>44</v>
      </c>
      <c r="Q22" s="93"/>
      <c r="R22" s="93"/>
      <c r="S22" s="93"/>
      <c r="T22" s="47" t="s">
        <v>61</v>
      </c>
      <c r="U22" s="47" t="s">
        <v>62</v>
      </c>
      <c r="V22" s="47" t="s">
        <v>63</v>
      </c>
      <c r="X22" s="49" t="s">
        <v>56</v>
      </c>
      <c r="Y22" s="49" t="s">
        <v>57</v>
      </c>
      <c r="Z22" s="49" t="s">
        <v>107</v>
      </c>
      <c r="AA22" s="49" t="s">
        <v>108</v>
      </c>
      <c r="AB22" s="50" t="s">
        <v>51</v>
      </c>
      <c r="AC22" s="51" t="s">
        <v>52</v>
      </c>
      <c r="AD22" s="51" t="s">
        <v>60</v>
      </c>
      <c r="AE22" s="51" t="s">
        <v>52</v>
      </c>
      <c r="AF22" s="51" t="s">
        <v>52</v>
      </c>
      <c r="AG22" s="51" t="s">
        <v>52</v>
      </c>
      <c r="AH22" t="s">
        <v>53</v>
      </c>
      <c r="AI22" t="s">
        <v>54</v>
      </c>
      <c r="AJ22" t="s">
        <v>55</v>
      </c>
      <c r="AK22" t="s">
        <v>55</v>
      </c>
    </row>
    <row r="23" spans="1:37">
      <c r="A23" s="52">
        <v>1</v>
      </c>
      <c r="B23" s="41"/>
      <c r="C23" s="41"/>
      <c r="D23" s="41"/>
      <c r="E23" s="41"/>
      <c r="F23" s="42"/>
      <c r="G23" s="41"/>
      <c r="H23" s="42"/>
      <c r="I23" s="41"/>
      <c r="J23" s="41"/>
      <c r="K23" s="41"/>
      <c r="L23" s="42"/>
      <c r="M23" s="42"/>
      <c r="N23" s="41"/>
      <c r="O23" s="42"/>
      <c r="P23" s="42"/>
      <c r="Q23" s="42"/>
      <c r="R23" s="42"/>
      <c r="S23" s="42"/>
      <c r="T23" s="56" t="s">
        <v>64</v>
      </c>
      <c r="U23" s="47">
        <v>2</v>
      </c>
      <c r="V23" s="47">
        <f>SUM(AK23,AK29,AK35,AK41,AK47,AK53)</f>
        <v>0</v>
      </c>
      <c r="X23">
        <f>$B23*10000+$G23*1000+$H23</f>
        <v>0</v>
      </c>
      <c r="Y23">
        <f>$B23*10000+$G23*1000+$I23</f>
        <v>0</v>
      </c>
      <c r="Z23">
        <f>$B23*10000+$G23*1000+$J23</f>
        <v>0</v>
      </c>
      <c r="AA23">
        <f>$B23*10000+$G23*1000+$K23</f>
        <v>0</v>
      </c>
      <c r="AB23">
        <f>$B23*100000+$G23*10000+$L23</f>
        <v>0</v>
      </c>
      <c r="AC23" t="str">
        <f t="shared" ref="AC23:AC54" si="1">IF(COUNTIF($AH$23:$AH$113,X23),"あり","なし")</f>
        <v>あり</v>
      </c>
      <c r="AD23" t="str">
        <f>IF(COUNTIF($AH$23:$AH$113,Y23),"あり","なし")</f>
        <v>あり</v>
      </c>
      <c r="AE23" t="str">
        <f>IF(COUNTIF($AH$23:$AH$113,Z23),"あり","なし")</f>
        <v>あり</v>
      </c>
      <c r="AF23" t="str">
        <f>IF(COUNTIF($AH$23:$AH$113,AA23),"あり","なし")</f>
        <v>あり</v>
      </c>
      <c r="AG23" t="str">
        <f t="shared" ref="AG23:AG54" si="2">IF(COUNTIF($AI$23:$AI$101,AB23),"あり","なし")</f>
        <v>あり</v>
      </c>
      <c r="AH23">
        <v>11001</v>
      </c>
      <c r="AI23">
        <v>110431</v>
      </c>
      <c r="AJ23">
        <f>COUNTIF($X$23:$AA$152,AH23)</f>
        <v>0</v>
      </c>
      <c r="AK23" s="58">
        <f>COUNTIF($AB$23:$AB$152,AI23)</f>
        <v>0</v>
      </c>
    </row>
    <row r="24" spans="1:37">
      <c r="A24" s="52">
        <v>2</v>
      </c>
      <c r="B24" s="41"/>
      <c r="C24" s="41"/>
      <c r="D24" s="41"/>
      <c r="E24" s="41"/>
      <c r="F24" s="42"/>
      <c r="G24" s="41"/>
      <c r="H24" s="42"/>
      <c r="I24" s="41"/>
      <c r="J24" s="41"/>
      <c r="K24" s="41"/>
      <c r="L24" s="42"/>
      <c r="M24" s="42"/>
      <c r="N24" s="41"/>
      <c r="O24" s="42"/>
      <c r="P24" s="42"/>
      <c r="Q24" s="42"/>
      <c r="R24" s="42"/>
      <c r="S24" s="42"/>
      <c r="T24" s="56" t="s">
        <v>65</v>
      </c>
      <c r="U24" s="47">
        <v>2</v>
      </c>
      <c r="V24" s="47">
        <f>SUM(AK71,AK77,AK59,AK65,AK83,AK89)</f>
        <v>0</v>
      </c>
      <c r="X24">
        <f t="shared" ref="X24:X87" si="3">$B24*10000+$G24*1000+$H24</f>
        <v>0</v>
      </c>
      <c r="Y24">
        <f t="shared" ref="Y24:Y87" si="4">$B24*10000+$G24*1000+$I24</f>
        <v>0</v>
      </c>
      <c r="Z24">
        <f t="shared" ref="Z24:Z87" si="5">$B24*10000+$G24*1000+$J24</f>
        <v>0</v>
      </c>
      <c r="AA24">
        <f t="shared" ref="AA24:AA87" si="6">$B24*10000+$G24*1000+$K24</f>
        <v>0</v>
      </c>
      <c r="AB24">
        <f t="shared" ref="AB24:AB87" si="7">$B24*100000+$G24*10000+$L24</f>
        <v>0</v>
      </c>
      <c r="AC24" t="str">
        <f t="shared" si="1"/>
        <v>あり</v>
      </c>
      <c r="AD24" t="str">
        <f t="shared" ref="AD23:AD54" si="8">IF(COUNTIF($AH$23:$AH$113,Y24),"あり","なし")</f>
        <v>あり</v>
      </c>
      <c r="AE24" t="str">
        <f t="shared" ref="AE24:AE87" si="9">IF(COUNTIF($AH$23:$AH$113,Z24),"あり","なし")</f>
        <v>あり</v>
      </c>
      <c r="AF24" t="str">
        <f t="shared" ref="AF24:AF87" si="10">IF(COUNTIF($AH$23:$AH$113,AA24),"あり","なし")</f>
        <v>あり</v>
      </c>
      <c r="AG24" t="str">
        <f t="shared" si="2"/>
        <v>あり</v>
      </c>
      <c r="AH24">
        <v>12001</v>
      </c>
      <c r="AI24">
        <v>110432</v>
      </c>
      <c r="AJ24">
        <f t="shared" ref="AJ24:AJ87" si="11">COUNTIF($X$23:$AA$152,AH24)</f>
        <v>0</v>
      </c>
      <c r="AK24" s="58">
        <f t="shared" ref="AK24:AK87" si="12">COUNTIF($AB$23:$AB$152,AI24)</f>
        <v>0</v>
      </c>
    </row>
    <row r="25" spans="1:37">
      <c r="A25" s="52">
        <v>3</v>
      </c>
      <c r="B25" s="41"/>
      <c r="C25" s="41"/>
      <c r="D25" s="41"/>
      <c r="E25" s="41"/>
      <c r="F25" s="42"/>
      <c r="G25" s="41"/>
      <c r="H25" s="42"/>
      <c r="I25" s="41"/>
      <c r="J25" s="41"/>
      <c r="K25" s="41"/>
      <c r="L25" s="42"/>
      <c r="M25" s="42"/>
      <c r="N25" s="41"/>
      <c r="O25" s="42"/>
      <c r="P25" s="42"/>
      <c r="Q25" s="42"/>
      <c r="R25" s="42"/>
      <c r="S25" s="42"/>
      <c r="T25" s="62"/>
      <c r="U25" s="55"/>
      <c r="V25" s="55"/>
      <c r="X25">
        <f t="shared" si="3"/>
        <v>0</v>
      </c>
      <c r="Y25">
        <f t="shared" si="4"/>
        <v>0</v>
      </c>
      <c r="Z25">
        <f t="shared" si="5"/>
        <v>0</v>
      </c>
      <c r="AA25">
        <f t="shared" si="6"/>
        <v>0</v>
      </c>
      <c r="AB25">
        <f t="shared" si="7"/>
        <v>0</v>
      </c>
      <c r="AC25" t="str">
        <f t="shared" si="1"/>
        <v>あり</v>
      </c>
      <c r="AD25" t="str">
        <f t="shared" si="8"/>
        <v>あり</v>
      </c>
      <c r="AE25" t="str">
        <f t="shared" si="9"/>
        <v>あり</v>
      </c>
      <c r="AF25" t="str">
        <f t="shared" si="10"/>
        <v>あり</v>
      </c>
      <c r="AG25" t="str">
        <f t="shared" si="2"/>
        <v>あり</v>
      </c>
      <c r="AH25">
        <v>13001</v>
      </c>
      <c r="AI25">
        <v>110433</v>
      </c>
      <c r="AJ25">
        <f t="shared" si="11"/>
        <v>0</v>
      </c>
      <c r="AK25" s="58">
        <f t="shared" si="12"/>
        <v>0</v>
      </c>
    </row>
    <row r="26" spans="1:37">
      <c r="A26" s="52">
        <v>4</v>
      </c>
      <c r="B26" s="41"/>
      <c r="C26" s="41"/>
      <c r="D26" s="41"/>
      <c r="E26" s="41"/>
      <c r="F26" s="42"/>
      <c r="G26" s="41"/>
      <c r="H26" s="42"/>
      <c r="I26" s="41"/>
      <c r="J26" s="41"/>
      <c r="K26" s="41"/>
      <c r="L26" s="42"/>
      <c r="M26" s="42"/>
      <c r="N26" s="41"/>
      <c r="O26" s="42"/>
      <c r="P26" s="42"/>
      <c r="Q26" s="42"/>
      <c r="R26" s="42"/>
      <c r="S26" s="42"/>
      <c r="T26" s="62"/>
      <c r="U26" s="55"/>
      <c r="V26" s="55"/>
      <c r="X26">
        <f t="shared" si="3"/>
        <v>0</v>
      </c>
      <c r="Y26">
        <f t="shared" si="4"/>
        <v>0</v>
      </c>
      <c r="Z26">
        <f t="shared" si="5"/>
        <v>0</v>
      </c>
      <c r="AA26">
        <f t="shared" si="6"/>
        <v>0</v>
      </c>
      <c r="AB26">
        <f t="shared" si="7"/>
        <v>0</v>
      </c>
      <c r="AC26" t="str">
        <f t="shared" si="1"/>
        <v>あり</v>
      </c>
      <c r="AD26" t="str">
        <f t="shared" si="8"/>
        <v>あり</v>
      </c>
      <c r="AE26" t="str">
        <f t="shared" si="9"/>
        <v>あり</v>
      </c>
      <c r="AF26" t="str">
        <f t="shared" si="10"/>
        <v>あり</v>
      </c>
      <c r="AG26" t="str">
        <f t="shared" si="2"/>
        <v>あり</v>
      </c>
      <c r="AH26">
        <v>11002</v>
      </c>
      <c r="AI26">
        <v>110434</v>
      </c>
      <c r="AJ26">
        <f t="shared" si="11"/>
        <v>0</v>
      </c>
      <c r="AK26" s="58">
        <f t="shared" si="12"/>
        <v>0</v>
      </c>
    </row>
    <row r="27" spans="1:37">
      <c r="A27" s="52">
        <v>5</v>
      </c>
      <c r="B27" s="41"/>
      <c r="C27" s="41"/>
      <c r="D27" s="41"/>
      <c r="E27" s="41"/>
      <c r="F27" s="42"/>
      <c r="G27" s="41"/>
      <c r="H27" s="42"/>
      <c r="I27" s="41"/>
      <c r="J27" s="41"/>
      <c r="K27" s="41"/>
      <c r="L27" s="42"/>
      <c r="M27" s="42"/>
      <c r="N27" s="41"/>
      <c r="O27" s="42"/>
      <c r="P27" s="42"/>
      <c r="Q27" s="42"/>
      <c r="R27" s="42"/>
      <c r="S27" s="42"/>
      <c r="X27">
        <f t="shared" si="3"/>
        <v>0</v>
      </c>
      <c r="Y27">
        <f t="shared" si="4"/>
        <v>0</v>
      </c>
      <c r="Z27">
        <f t="shared" si="5"/>
        <v>0</v>
      </c>
      <c r="AA27">
        <f t="shared" si="6"/>
        <v>0</v>
      </c>
      <c r="AB27">
        <f t="shared" si="7"/>
        <v>0</v>
      </c>
      <c r="AC27" t="str">
        <f t="shared" si="1"/>
        <v>あり</v>
      </c>
      <c r="AD27" t="str">
        <f t="shared" si="8"/>
        <v>あり</v>
      </c>
      <c r="AE27" t="str">
        <f t="shared" si="9"/>
        <v>あり</v>
      </c>
      <c r="AF27" t="str">
        <f t="shared" si="10"/>
        <v>あり</v>
      </c>
      <c r="AG27" t="str">
        <f t="shared" si="2"/>
        <v>あり</v>
      </c>
      <c r="AH27">
        <v>12002</v>
      </c>
      <c r="AI27">
        <v>110435</v>
      </c>
      <c r="AJ27">
        <f t="shared" si="11"/>
        <v>0</v>
      </c>
      <c r="AK27" s="58">
        <f t="shared" si="12"/>
        <v>0</v>
      </c>
    </row>
    <row r="28" spans="1:37">
      <c r="A28" s="52">
        <v>6</v>
      </c>
      <c r="B28" s="42"/>
      <c r="C28" s="41"/>
      <c r="D28" s="41"/>
      <c r="E28" s="41"/>
      <c r="F28" s="42"/>
      <c r="G28" s="41"/>
      <c r="H28" s="42"/>
      <c r="I28" s="41"/>
      <c r="J28" s="41"/>
      <c r="K28" s="41"/>
      <c r="L28" s="42"/>
      <c r="M28" s="42"/>
      <c r="N28" s="41"/>
      <c r="O28" s="42"/>
      <c r="P28" s="42"/>
      <c r="Q28" s="42"/>
      <c r="R28" s="42"/>
      <c r="S28" s="42"/>
      <c r="X28">
        <f t="shared" si="3"/>
        <v>0</v>
      </c>
      <c r="Y28">
        <f t="shared" si="4"/>
        <v>0</v>
      </c>
      <c r="Z28">
        <f t="shared" si="5"/>
        <v>0</v>
      </c>
      <c r="AA28">
        <f t="shared" si="6"/>
        <v>0</v>
      </c>
      <c r="AB28">
        <f t="shared" si="7"/>
        <v>0</v>
      </c>
      <c r="AC28" t="str">
        <f t="shared" si="1"/>
        <v>あり</v>
      </c>
      <c r="AD28" t="str">
        <f t="shared" si="8"/>
        <v>あり</v>
      </c>
      <c r="AE28" t="str">
        <f t="shared" si="9"/>
        <v>あり</v>
      </c>
      <c r="AF28" t="str">
        <f t="shared" si="10"/>
        <v>あり</v>
      </c>
      <c r="AG28" t="str">
        <f t="shared" si="2"/>
        <v>あり</v>
      </c>
      <c r="AH28">
        <v>13002</v>
      </c>
      <c r="AI28">
        <v>110436</v>
      </c>
      <c r="AJ28">
        <f t="shared" si="11"/>
        <v>0</v>
      </c>
      <c r="AK28" s="58">
        <f t="shared" si="12"/>
        <v>0</v>
      </c>
    </row>
    <row r="29" spans="1:37">
      <c r="A29" s="52">
        <v>7</v>
      </c>
      <c r="B29" s="42"/>
      <c r="C29" s="41"/>
      <c r="D29" s="41"/>
      <c r="E29" s="41"/>
      <c r="F29" s="42"/>
      <c r="G29" s="41"/>
      <c r="H29" s="42"/>
      <c r="I29" s="41"/>
      <c r="J29" s="41"/>
      <c r="K29" s="41"/>
      <c r="L29" s="42"/>
      <c r="M29" s="42"/>
      <c r="N29" s="41"/>
      <c r="O29" s="42"/>
      <c r="P29" s="42"/>
      <c r="Q29" s="42"/>
      <c r="R29" s="42"/>
      <c r="S29" s="42"/>
      <c r="X29">
        <f t="shared" si="3"/>
        <v>0</v>
      </c>
      <c r="Y29">
        <f t="shared" si="4"/>
        <v>0</v>
      </c>
      <c r="Z29">
        <f t="shared" si="5"/>
        <v>0</v>
      </c>
      <c r="AA29">
        <f t="shared" si="6"/>
        <v>0</v>
      </c>
      <c r="AB29">
        <f t="shared" si="7"/>
        <v>0</v>
      </c>
      <c r="AC29" t="str">
        <f t="shared" si="1"/>
        <v>あり</v>
      </c>
      <c r="AD29" t="str">
        <f t="shared" si="8"/>
        <v>あり</v>
      </c>
      <c r="AE29" t="str">
        <f t="shared" si="9"/>
        <v>あり</v>
      </c>
      <c r="AF29" t="str">
        <f t="shared" si="10"/>
        <v>あり</v>
      </c>
      <c r="AG29" t="str">
        <f t="shared" si="2"/>
        <v>あり</v>
      </c>
      <c r="AH29">
        <v>11004</v>
      </c>
      <c r="AI29">
        <v>120431</v>
      </c>
      <c r="AJ29">
        <f t="shared" si="11"/>
        <v>0</v>
      </c>
      <c r="AK29">
        <f t="shared" si="12"/>
        <v>0</v>
      </c>
    </row>
    <row r="30" spans="1:37">
      <c r="A30" s="52">
        <v>8</v>
      </c>
      <c r="B30" s="42"/>
      <c r="C30" s="41"/>
      <c r="D30" s="41"/>
      <c r="E30" s="41"/>
      <c r="F30" s="42"/>
      <c r="G30" s="41"/>
      <c r="H30" s="42"/>
      <c r="I30" s="41"/>
      <c r="J30" s="41"/>
      <c r="K30" s="41"/>
      <c r="L30" s="42"/>
      <c r="M30" s="42"/>
      <c r="N30" s="41"/>
      <c r="O30" s="42"/>
      <c r="P30" s="42"/>
      <c r="Q30" s="42"/>
      <c r="R30" s="42"/>
      <c r="S30" s="42"/>
      <c r="X30">
        <f t="shared" si="3"/>
        <v>0</v>
      </c>
      <c r="Y30">
        <f t="shared" si="4"/>
        <v>0</v>
      </c>
      <c r="Z30">
        <f t="shared" si="5"/>
        <v>0</v>
      </c>
      <c r="AA30">
        <f t="shared" si="6"/>
        <v>0</v>
      </c>
      <c r="AB30">
        <f t="shared" si="7"/>
        <v>0</v>
      </c>
      <c r="AC30" t="str">
        <f t="shared" si="1"/>
        <v>あり</v>
      </c>
      <c r="AD30" t="str">
        <f t="shared" si="8"/>
        <v>あり</v>
      </c>
      <c r="AE30" t="str">
        <f t="shared" si="9"/>
        <v>あり</v>
      </c>
      <c r="AF30" t="str">
        <f t="shared" si="10"/>
        <v>あり</v>
      </c>
      <c r="AG30" t="str">
        <f t="shared" si="2"/>
        <v>あり</v>
      </c>
      <c r="AH30">
        <v>12004</v>
      </c>
      <c r="AI30">
        <v>120432</v>
      </c>
      <c r="AJ30">
        <f t="shared" si="11"/>
        <v>0</v>
      </c>
      <c r="AK30">
        <f t="shared" si="12"/>
        <v>0</v>
      </c>
    </row>
    <row r="31" spans="1:37">
      <c r="A31" s="52">
        <v>9</v>
      </c>
      <c r="B31" s="42"/>
      <c r="C31" s="41"/>
      <c r="D31" s="41"/>
      <c r="E31" s="41"/>
      <c r="F31" s="42"/>
      <c r="G31" s="41"/>
      <c r="H31" s="42"/>
      <c r="I31" s="41"/>
      <c r="J31" s="41"/>
      <c r="K31" s="41"/>
      <c r="L31" s="42"/>
      <c r="M31" s="42"/>
      <c r="N31" s="41"/>
      <c r="O31" s="42"/>
      <c r="P31" s="42"/>
      <c r="Q31" s="42"/>
      <c r="R31" s="42"/>
      <c r="S31" s="42"/>
      <c r="X31">
        <f t="shared" si="3"/>
        <v>0</v>
      </c>
      <c r="Y31">
        <f t="shared" si="4"/>
        <v>0</v>
      </c>
      <c r="Z31">
        <f t="shared" si="5"/>
        <v>0</v>
      </c>
      <c r="AA31">
        <f t="shared" si="6"/>
        <v>0</v>
      </c>
      <c r="AB31">
        <f t="shared" si="7"/>
        <v>0</v>
      </c>
      <c r="AC31" t="str">
        <f t="shared" si="1"/>
        <v>あり</v>
      </c>
      <c r="AD31" t="str">
        <f t="shared" si="8"/>
        <v>あり</v>
      </c>
      <c r="AE31" t="str">
        <f t="shared" si="9"/>
        <v>あり</v>
      </c>
      <c r="AF31" t="str">
        <f t="shared" si="10"/>
        <v>あり</v>
      </c>
      <c r="AG31" t="str">
        <f t="shared" si="2"/>
        <v>あり</v>
      </c>
      <c r="AH31">
        <v>13004</v>
      </c>
      <c r="AI31">
        <v>120433</v>
      </c>
      <c r="AJ31">
        <f t="shared" si="11"/>
        <v>0</v>
      </c>
      <c r="AK31">
        <f t="shared" si="12"/>
        <v>0</v>
      </c>
    </row>
    <row r="32" spans="1:37">
      <c r="A32" s="52">
        <v>10</v>
      </c>
      <c r="B32" s="42"/>
      <c r="C32" s="41"/>
      <c r="D32" s="41"/>
      <c r="E32" s="41"/>
      <c r="F32" s="42"/>
      <c r="G32" s="41"/>
      <c r="H32" s="42"/>
      <c r="I32" s="41"/>
      <c r="J32" s="41"/>
      <c r="K32" s="41"/>
      <c r="L32" s="42"/>
      <c r="M32" s="42"/>
      <c r="N32" s="41"/>
      <c r="O32" s="42"/>
      <c r="P32" s="42"/>
      <c r="Q32" s="42"/>
      <c r="R32" s="42"/>
      <c r="S32" s="42"/>
      <c r="X32">
        <f t="shared" si="3"/>
        <v>0</v>
      </c>
      <c r="Y32">
        <f t="shared" si="4"/>
        <v>0</v>
      </c>
      <c r="Z32">
        <f t="shared" si="5"/>
        <v>0</v>
      </c>
      <c r="AA32">
        <f t="shared" si="6"/>
        <v>0</v>
      </c>
      <c r="AB32">
        <f t="shared" si="7"/>
        <v>0</v>
      </c>
      <c r="AC32" t="str">
        <f t="shared" si="1"/>
        <v>あり</v>
      </c>
      <c r="AD32" t="str">
        <f t="shared" si="8"/>
        <v>あり</v>
      </c>
      <c r="AE32" t="str">
        <f t="shared" si="9"/>
        <v>あり</v>
      </c>
      <c r="AF32" t="str">
        <f t="shared" si="10"/>
        <v>あり</v>
      </c>
      <c r="AG32" t="str">
        <f t="shared" si="2"/>
        <v>あり</v>
      </c>
      <c r="AH32">
        <v>11008</v>
      </c>
      <c r="AI32">
        <v>120434</v>
      </c>
      <c r="AJ32">
        <f t="shared" si="11"/>
        <v>0</v>
      </c>
      <c r="AK32">
        <f t="shared" si="12"/>
        <v>0</v>
      </c>
    </row>
    <row r="33" spans="1:37">
      <c r="A33" s="52">
        <v>11</v>
      </c>
      <c r="B33" s="42"/>
      <c r="C33" s="42"/>
      <c r="D33" s="41"/>
      <c r="E33" s="41"/>
      <c r="F33" s="42"/>
      <c r="G33" s="41"/>
      <c r="H33" s="42"/>
      <c r="I33" s="41"/>
      <c r="J33" s="41"/>
      <c r="K33" s="41"/>
      <c r="L33" s="42"/>
      <c r="M33" s="42"/>
      <c r="N33" s="41"/>
      <c r="O33" s="42"/>
      <c r="P33" s="42"/>
      <c r="Q33" s="42"/>
      <c r="R33" s="42"/>
      <c r="S33" s="42"/>
      <c r="X33">
        <f t="shared" si="3"/>
        <v>0</v>
      </c>
      <c r="Y33">
        <f t="shared" si="4"/>
        <v>0</v>
      </c>
      <c r="Z33">
        <f t="shared" si="5"/>
        <v>0</v>
      </c>
      <c r="AA33">
        <f t="shared" si="6"/>
        <v>0</v>
      </c>
      <c r="AB33">
        <f t="shared" si="7"/>
        <v>0</v>
      </c>
      <c r="AC33" t="str">
        <f t="shared" si="1"/>
        <v>あり</v>
      </c>
      <c r="AD33" t="str">
        <f t="shared" si="8"/>
        <v>あり</v>
      </c>
      <c r="AE33" t="str">
        <f t="shared" si="9"/>
        <v>あり</v>
      </c>
      <c r="AF33" t="str">
        <f t="shared" si="10"/>
        <v>あり</v>
      </c>
      <c r="AG33" t="str">
        <f t="shared" si="2"/>
        <v>あり</v>
      </c>
      <c r="AH33">
        <v>12008</v>
      </c>
      <c r="AI33">
        <v>120435</v>
      </c>
      <c r="AJ33">
        <f t="shared" si="11"/>
        <v>0</v>
      </c>
      <c r="AK33">
        <f t="shared" si="12"/>
        <v>0</v>
      </c>
    </row>
    <row r="34" spans="1:37">
      <c r="A34" s="52">
        <v>12</v>
      </c>
      <c r="B34" s="42"/>
      <c r="C34" s="42"/>
      <c r="D34" s="41"/>
      <c r="E34" s="41"/>
      <c r="F34" s="42"/>
      <c r="G34" s="41"/>
      <c r="H34" s="42"/>
      <c r="I34" s="41"/>
      <c r="J34" s="41"/>
      <c r="K34" s="41"/>
      <c r="L34" s="42"/>
      <c r="M34" s="42"/>
      <c r="N34" s="41"/>
      <c r="O34" s="42"/>
      <c r="P34" s="42"/>
      <c r="Q34" s="42"/>
      <c r="R34" s="42"/>
      <c r="S34" s="42"/>
      <c r="X34">
        <f t="shared" si="3"/>
        <v>0</v>
      </c>
      <c r="Y34">
        <f t="shared" si="4"/>
        <v>0</v>
      </c>
      <c r="Z34">
        <f t="shared" si="5"/>
        <v>0</v>
      </c>
      <c r="AA34">
        <f t="shared" si="6"/>
        <v>0</v>
      </c>
      <c r="AB34">
        <f t="shared" si="7"/>
        <v>0</v>
      </c>
      <c r="AC34" t="str">
        <f t="shared" si="1"/>
        <v>あり</v>
      </c>
      <c r="AD34" t="str">
        <f t="shared" si="8"/>
        <v>あり</v>
      </c>
      <c r="AE34" t="str">
        <f t="shared" si="9"/>
        <v>あり</v>
      </c>
      <c r="AF34" t="str">
        <f t="shared" si="10"/>
        <v>あり</v>
      </c>
      <c r="AG34" t="str">
        <f t="shared" si="2"/>
        <v>あり</v>
      </c>
      <c r="AH34">
        <v>13008</v>
      </c>
      <c r="AI34">
        <v>120436</v>
      </c>
      <c r="AJ34">
        <f t="shared" si="11"/>
        <v>0</v>
      </c>
      <c r="AK34">
        <f t="shared" si="12"/>
        <v>0</v>
      </c>
    </row>
    <row r="35" spans="1:37">
      <c r="A35" s="52">
        <v>13</v>
      </c>
      <c r="B35" s="42"/>
      <c r="C35" s="41"/>
      <c r="D35" s="41"/>
      <c r="E35" s="41"/>
      <c r="F35" s="42"/>
      <c r="G35" s="41"/>
      <c r="H35" s="42"/>
      <c r="I35" s="41"/>
      <c r="J35" s="41"/>
      <c r="K35" s="41"/>
      <c r="L35" s="42"/>
      <c r="M35" s="42"/>
      <c r="N35" s="41"/>
      <c r="O35" s="42"/>
      <c r="P35" s="42"/>
      <c r="Q35" s="42"/>
      <c r="R35" s="42"/>
      <c r="S35" s="42"/>
      <c r="X35">
        <f t="shared" si="3"/>
        <v>0</v>
      </c>
      <c r="Y35">
        <f t="shared" si="4"/>
        <v>0</v>
      </c>
      <c r="Z35">
        <f t="shared" si="5"/>
        <v>0</v>
      </c>
      <c r="AA35">
        <f t="shared" si="6"/>
        <v>0</v>
      </c>
      <c r="AB35">
        <f t="shared" si="7"/>
        <v>0</v>
      </c>
      <c r="AC35" t="str">
        <f t="shared" si="1"/>
        <v>あり</v>
      </c>
      <c r="AD35" t="str">
        <f t="shared" si="8"/>
        <v>あり</v>
      </c>
      <c r="AE35" t="str">
        <f t="shared" si="9"/>
        <v>あり</v>
      </c>
      <c r="AF35" t="str">
        <f t="shared" si="10"/>
        <v>あり</v>
      </c>
      <c r="AG35" t="str">
        <f t="shared" si="2"/>
        <v>あり</v>
      </c>
      <c r="AH35">
        <v>11015</v>
      </c>
      <c r="AI35">
        <v>130431</v>
      </c>
      <c r="AJ35">
        <f t="shared" si="11"/>
        <v>0</v>
      </c>
      <c r="AK35" s="58">
        <f t="shared" si="12"/>
        <v>0</v>
      </c>
    </row>
    <row r="36" spans="1:37">
      <c r="A36" s="52">
        <v>14</v>
      </c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  <c r="N36" s="41"/>
      <c r="O36" s="42"/>
      <c r="P36" s="42"/>
      <c r="Q36" s="42"/>
      <c r="R36" s="42"/>
      <c r="S36" s="42"/>
      <c r="X36">
        <f t="shared" si="3"/>
        <v>0</v>
      </c>
      <c r="Y36">
        <f t="shared" si="4"/>
        <v>0</v>
      </c>
      <c r="Z36">
        <f t="shared" si="5"/>
        <v>0</v>
      </c>
      <c r="AA36">
        <f t="shared" si="6"/>
        <v>0</v>
      </c>
      <c r="AB36">
        <f t="shared" si="7"/>
        <v>0</v>
      </c>
      <c r="AC36" t="str">
        <f t="shared" si="1"/>
        <v>あり</v>
      </c>
      <c r="AD36" t="str">
        <f t="shared" si="8"/>
        <v>あり</v>
      </c>
      <c r="AE36" t="str">
        <f t="shared" si="9"/>
        <v>あり</v>
      </c>
      <c r="AF36" t="str">
        <f t="shared" si="10"/>
        <v>あり</v>
      </c>
      <c r="AG36" t="str">
        <f t="shared" si="2"/>
        <v>あり</v>
      </c>
      <c r="AH36">
        <v>12015</v>
      </c>
      <c r="AI36">
        <v>130432</v>
      </c>
      <c r="AJ36">
        <f t="shared" si="11"/>
        <v>0</v>
      </c>
      <c r="AK36" s="58">
        <f t="shared" si="12"/>
        <v>0</v>
      </c>
    </row>
    <row r="37" spans="1:37">
      <c r="A37" s="52">
        <v>15</v>
      </c>
      <c r="B37" s="42"/>
      <c r="C37" s="42"/>
      <c r="D37" s="41"/>
      <c r="E37" s="41"/>
      <c r="F37" s="42"/>
      <c r="G37" s="41"/>
      <c r="H37" s="42"/>
      <c r="I37" s="41"/>
      <c r="J37" s="41"/>
      <c r="K37" s="41"/>
      <c r="L37" s="42"/>
      <c r="M37" s="42"/>
      <c r="N37" s="41"/>
      <c r="O37" s="42"/>
      <c r="P37" s="42"/>
      <c r="Q37" s="42"/>
      <c r="R37" s="42"/>
      <c r="S37" s="42"/>
      <c r="X37">
        <f t="shared" si="3"/>
        <v>0</v>
      </c>
      <c r="Y37">
        <f t="shared" si="4"/>
        <v>0</v>
      </c>
      <c r="Z37">
        <f t="shared" si="5"/>
        <v>0</v>
      </c>
      <c r="AA37">
        <f t="shared" si="6"/>
        <v>0</v>
      </c>
      <c r="AB37">
        <f t="shared" si="7"/>
        <v>0</v>
      </c>
      <c r="AC37" t="str">
        <f t="shared" si="1"/>
        <v>あり</v>
      </c>
      <c r="AD37" t="str">
        <f t="shared" si="8"/>
        <v>あり</v>
      </c>
      <c r="AE37" t="str">
        <f t="shared" si="9"/>
        <v>あり</v>
      </c>
      <c r="AF37" t="str">
        <f t="shared" si="10"/>
        <v>あり</v>
      </c>
      <c r="AG37" t="str">
        <f t="shared" si="2"/>
        <v>あり</v>
      </c>
      <c r="AH37">
        <v>13015</v>
      </c>
      <c r="AI37">
        <v>130433</v>
      </c>
      <c r="AJ37">
        <f t="shared" si="11"/>
        <v>0</v>
      </c>
      <c r="AK37" s="58">
        <f t="shared" si="12"/>
        <v>0</v>
      </c>
    </row>
    <row r="38" spans="1:37">
      <c r="A38" s="52">
        <v>16</v>
      </c>
      <c r="B38" s="42"/>
      <c r="C38" s="42"/>
      <c r="D38" s="41"/>
      <c r="E38" s="41"/>
      <c r="F38" s="42"/>
      <c r="G38" s="41"/>
      <c r="H38" s="42"/>
      <c r="I38" s="41"/>
      <c r="J38" s="41"/>
      <c r="K38" s="41"/>
      <c r="L38" s="42"/>
      <c r="M38" s="42"/>
      <c r="N38" s="41"/>
      <c r="O38" s="42"/>
      <c r="P38" s="42"/>
      <c r="Q38" s="42"/>
      <c r="R38" s="42"/>
      <c r="S38" s="42"/>
      <c r="X38">
        <f t="shared" si="3"/>
        <v>0</v>
      </c>
      <c r="Y38">
        <f t="shared" si="4"/>
        <v>0</v>
      </c>
      <c r="Z38">
        <f t="shared" si="5"/>
        <v>0</v>
      </c>
      <c r="AA38">
        <f t="shared" si="6"/>
        <v>0</v>
      </c>
      <c r="AB38">
        <f t="shared" si="7"/>
        <v>0</v>
      </c>
      <c r="AC38" t="str">
        <f t="shared" si="1"/>
        <v>あり</v>
      </c>
      <c r="AD38" t="str">
        <f t="shared" si="8"/>
        <v>あり</v>
      </c>
      <c r="AE38" t="str">
        <f t="shared" si="9"/>
        <v>あり</v>
      </c>
      <c r="AF38" t="str">
        <f t="shared" si="10"/>
        <v>あり</v>
      </c>
      <c r="AG38" t="str">
        <f t="shared" si="2"/>
        <v>あり</v>
      </c>
      <c r="AH38">
        <v>11030</v>
      </c>
      <c r="AI38">
        <v>130434</v>
      </c>
      <c r="AJ38">
        <f t="shared" si="11"/>
        <v>0</v>
      </c>
      <c r="AK38" s="58">
        <f t="shared" si="12"/>
        <v>0</v>
      </c>
    </row>
    <row r="39" spans="1:37">
      <c r="A39" s="52">
        <v>17</v>
      </c>
      <c r="B39" s="42"/>
      <c r="C39" s="42"/>
      <c r="D39" s="41"/>
      <c r="E39" s="41"/>
      <c r="F39" s="42"/>
      <c r="G39" s="41"/>
      <c r="H39" s="42"/>
      <c r="I39" s="41"/>
      <c r="J39" s="41"/>
      <c r="K39" s="41"/>
      <c r="L39" s="42"/>
      <c r="M39" s="42"/>
      <c r="N39" s="41"/>
      <c r="O39" s="42"/>
      <c r="P39" s="42"/>
      <c r="Q39" s="42"/>
      <c r="R39" s="42"/>
      <c r="S39" s="42"/>
      <c r="X39">
        <f t="shared" si="3"/>
        <v>0</v>
      </c>
      <c r="Y39">
        <f t="shared" si="4"/>
        <v>0</v>
      </c>
      <c r="Z39">
        <f t="shared" si="5"/>
        <v>0</v>
      </c>
      <c r="AA39">
        <f t="shared" si="6"/>
        <v>0</v>
      </c>
      <c r="AB39">
        <f t="shared" si="7"/>
        <v>0</v>
      </c>
      <c r="AC39" t="str">
        <f t="shared" si="1"/>
        <v>あり</v>
      </c>
      <c r="AD39" t="str">
        <f t="shared" si="8"/>
        <v>あり</v>
      </c>
      <c r="AE39" t="str">
        <f t="shared" si="9"/>
        <v>あり</v>
      </c>
      <c r="AF39" t="str">
        <f t="shared" si="10"/>
        <v>あり</v>
      </c>
      <c r="AG39" t="str">
        <f t="shared" si="2"/>
        <v>あり</v>
      </c>
      <c r="AH39">
        <v>12030</v>
      </c>
      <c r="AI39">
        <v>130435</v>
      </c>
      <c r="AJ39">
        <f t="shared" si="11"/>
        <v>0</v>
      </c>
      <c r="AK39" s="58">
        <f t="shared" si="12"/>
        <v>0</v>
      </c>
    </row>
    <row r="40" spans="1:37">
      <c r="A40" s="52">
        <v>18</v>
      </c>
      <c r="B40" s="42"/>
      <c r="C40" s="42"/>
      <c r="D40" s="41"/>
      <c r="E40" s="41"/>
      <c r="F40" s="42"/>
      <c r="G40" s="41"/>
      <c r="H40" s="42"/>
      <c r="I40" s="41"/>
      <c r="J40" s="41"/>
      <c r="K40" s="41"/>
      <c r="L40" s="42"/>
      <c r="M40" s="42"/>
      <c r="N40" s="41"/>
      <c r="O40" s="42"/>
      <c r="P40" s="42"/>
      <c r="Q40" s="42"/>
      <c r="R40" s="42"/>
      <c r="S40" s="42"/>
      <c r="X40">
        <f t="shared" si="3"/>
        <v>0</v>
      </c>
      <c r="Y40">
        <f t="shared" si="4"/>
        <v>0</v>
      </c>
      <c r="Z40">
        <f t="shared" si="5"/>
        <v>0</v>
      </c>
      <c r="AA40">
        <f t="shared" si="6"/>
        <v>0</v>
      </c>
      <c r="AB40">
        <f t="shared" si="7"/>
        <v>0</v>
      </c>
      <c r="AC40" t="str">
        <f t="shared" si="1"/>
        <v>あり</v>
      </c>
      <c r="AD40" t="str">
        <f t="shared" si="8"/>
        <v>あり</v>
      </c>
      <c r="AE40" t="str">
        <f t="shared" si="9"/>
        <v>あり</v>
      </c>
      <c r="AF40" t="str">
        <f t="shared" si="10"/>
        <v>あり</v>
      </c>
      <c r="AG40" t="str">
        <f t="shared" si="2"/>
        <v>あり</v>
      </c>
      <c r="AH40">
        <v>13030</v>
      </c>
      <c r="AI40">
        <v>130436</v>
      </c>
      <c r="AJ40">
        <f t="shared" si="11"/>
        <v>0</v>
      </c>
      <c r="AK40" s="58">
        <f t="shared" si="12"/>
        <v>0</v>
      </c>
    </row>
    <row r="41" spans="1:37">
      <c r="A41" s="52">
        <v>19</v>
      </c>
      <c r="B41" s="42"/>
      <c r="C41" s="42"/>
      <c r="D41" s="41"/>
      <c r="E41" s="41"/>
      <c r="F41" s="42"/>
      <c r="G41" s="41"/>
      <c r="H41" s="42"/>
      <c r="I41" s="41"/>
      <c r="J41" s="41"/>
      <c r="K41" s="41"/>
      <c r="L41" s="42"/>
      <c r="M41" s="42"/>
      <c r="N41" s="41"/>
      <c r="O41" s="42"/>
      <c r="P41" s="42"/>
      <c r="Q41" s="42"/>
      <c r="R41" s="42"/>
      <c r="S41" s="42"/>
      <c r="X41">
        <f t="shared" si="3"/>
        <v>0</v>
      </c>
      <c r="Y41">
        <f t="shared" si="4"/>
        <v>0</v>
      </c>
      <c r="Z41">
        <f t="shared" si="5"/>
        <v>0</v>
      </c>
      <c r="AA41">
        <f t="shared" si="6"/>
        <v>0</v>
      </c>
      <c r="AB41">
        <f t="shared" si="7"/>
        <v>0</v>
      </c>
      <c r="AC41" t="str">
        <f t="shared" si="1"/>
        <v>あり</v>
      </c>
      <c r="AD41" t="str">
        <f t="shared" si="8"/>
        <v>あり</v>
      </c>
      <c r="AE41" t="str">
        <f t="shared" si="9"/>
        <v>あり</v>
      </c>
      <c r="AF41" t="str">
        <f t="shared" si="10"/>
        <v>あり</v>
      </c>
      <c r="AG41" t="str">
        <f t="shared" si="2"/>
        <v>あり</v>
      </c>
      <c r="AH41">
        <v>11100</v>
      </c>
      <c r="AI41">
        <v>111431</v>
      </c>
      <c r="AJ41">
        <f t="shared" si="11"/>
        <v>0</v>
      </c>
      <c r="AK41">
        <f t="shared" si="12"/>
        <v>0</v>
      </c>
    </row>
    <row r="42" spans="1:37">
      <c r="A42" s="52">
        <v>20</v>
      </c>
      <c r="B42" s="42"/>
      <c r="C42" s="42"/>
      <c r="D42" s="41"/>
      <c r="E42" s="41"/>
      <c r="F42" s="42"/>
      <c r="G42" s="41"/>
      <c r="H42" s="42"/>
      <c r="I42" s="41"/>
      <c r="J42" s="41"/>
      <c r="K42" s="41"/>
      <c r="L42" s="42"/>
      <c r="M42" s="42"/>
      <c r="N42" s="41"/>
      <c r="O42" s="42"/>
      <c r="P42" s="42"/>
      <c r="Q42" s="42"/>
      <c r="R42" s="42"/>
      <c r="S42" s="42"/>
      <c r="X42">
        <f t="shared" si="3"/>
        <v>0</v>
      </c>
      <c r="Y42">
        <f t="shared" si="4"/>
        <v>0</v>
      </c>
      <c r="Z42">
        <f t="shared" si="5"/>
        <v>0</v>
      </c>
      <c r="AA42">
        <f t="shared" si="6"/>
        <v>0</v>
      </c>
      <c r="AB42">
        <f t="shared" si="7"/>
        <v>0</v>
      </c>
      <c r="AC42" t="str">
        <f t="shared" si="1"/>
        <v>あり</v>
      </c>
      <c r="AD42" t="str">
        <f t="shared" si="8"/>
        <v>あり</v>
      </c>
      <c r="AE42" t="str">
        <f t="shared" si="9"/>
        <v>あり</v>
      </c>
      <c r="AF42" t="str">
        <f t="shared" si="10"/>
        <v>あり</v>
      </c>
      <c r="AG42" t="str">
        <f t="shared" si="2"/>
        <v>あり</v>
      </c>
      <c r="AH42">
        <v>12100</v>
      </c>
      <c r="AI42">
        <v>111432</v>
      </c>
      <c r="AJ42">
        <f t="shared" si="11"/>
        <v>0</v>
      </c>
      <c r="AK42">
        <f t="shared" si="12"/>
        <v>0</v>
      </c>
    </row>
    <row r="43" spans="1:37">
      <c r="A43" s="52">
        <v>21</v>
      </c>
      <c r="B43" s="42"/>
      <c r="C43" s="42"/>
      <c r="D43" s="41"/>
      <c r="E43" s="41"/>
      <c r="F43" s="42"/>
      <c r="G43" s="41"/>
      <c r="H43" s="42"/>
      <c r="I43" s="41"/>
      <c r="J43" s="41"/>
      <c r="K43" s="41"/>
      <c r="L43" s="42"/>
      <c r="M43" s="42"/>
      <c r="N43" s="41"/>
      <c r="O43" s="42"/>
      <c r="P43" s="42"/>
      <c r="Q43" s="42"/>
      <c r="R43" s="42"/>
      <c r="S43" s="42"/>
      <c r="X43">
        <f t="shared" si="3"/>
        <v>0</v>
      </c>
      <c r="Y43">
        <f t="shared" si="4"/>
        <v>0</v>
      </c>
      <c r="Z43">
        <f t="shared" si="5"/>
        <v>0</v>
      </c>
      <c r="AA43">
        <f t="shared" si="6"/>
        <v>0</v>
      </c>
      <c r="AB43">
        <f t="shared" si="7"/>
        <v>0</v>
      </c>
      <c r="AC43" t="str">
        <f t="shared" si="1"/>
        <v>あり</v>
      </c>
      <c r="AD43" t="str">
        <f t="shared" si="8"/>
        <v>あり</v>
      </c>
      <c r="AE43" t="str">
        <f t="shared" si="9"/>
        <v>あり</v>
      </c>
      <c r="AF43" t="str">
        <f t="shared" si="10"/>
        <v>あり</v>
      </c>
      <c r="AG43" t="str">
        <f t="shared" si="2"/>
        <v>あり</v>
      </c>
      <c r="AH43">
        <v>13100</v>
      </c>
      <c r="AI43">
        <v>111433</v>
      </c>
      <c r="AJ43">
        <f t="shared" si="11"/>
        <v>0</v>
      </c>
      <c r="AK43">
        <f t="shared" si="12"/>
        <v>0</v>
      </c>
    </row>
    <row r="44" spans="1:37">
      <c r="A44" s="52">
        <v>22</v>
      </c>
      <c r="B44" s="42"/>
      <c r="C44" s="42"/>
      <c r="D44" s="41"/>
      <c r="E44" s="41"/>
      <c r="F44" s="42"/>
      <c r="G44" s="41"/>
      <c r="H44" s="42"/>
      <c r="I44" s="41"/>
      <c r="J44" s="41"/>
      <c r="K44" s="41"/>
      <c r="L44" s="42"/>
      <c r="M44" s="42"/>
      <c r="N44" s="41"/>
      <c r="O44" s="42"/>
      <c r="P44" s="42"/>
      <c r="Q44" s="42"/>
      <c r="R44" s="42"/>
      <c r="S44" s="42"/>
      <c r="X44">
        <f t="shared" si="3"/>
        <v>0</v>
      </c>
      <c r="Y44">
        <f t="shared" si="4"/>
        <v>0</v>
      </c>
      <c r="Z44">
        <f t="shared" si="5"/>
        <v>0</v>
      </c>
      <c r="AA44">
        <f t="shared" si="6"/>
        <v>0</v>
      </c>
      <c r="AB44">
        <f t="shared" si="7"/>
        <v>0</v>
      </c>
      <c r="AC44" t="str">
        <f t="shared" si="1"/>
        <v>あり</v>
      </c>
      <c r="AD44" t="str">
        <f t="shared" si="8"/>
        <v>あり</v>
      </c>
      <c r="AE44" t="str">
        <f t="shared" si="9"/>
        <v>あり</v>
      </c>
      <c r="AF44" t="str">
        <f t="shared" si="10"/>
        <v>あり</v>
      </c>
      <c r="AG44" t="str">
        <f t="shared" si="2"/>
        <v>あり</v>
      </c>
      <c r="AH44">
        <v>11110</v>
      </c>
      <c r="AI44">
        <v>111434</v>
      </c>
      <c r="AJ44">
        <f t="shared" si="11"/>
        <v>0</v>
      </c>
      <c r="AK44">
        <f t="shared" si="12"/>
        <v>0</v>
      </c>
    </row>
    <row r="45" spans="1:37">
      <c r="A45" s="52">
        <v>23</v>
      </c>
      <c r="B45" s="42"/>
      <c r="C45" s="42"/>
      <c r="D45" s="41"/>
      <c r="E45" s="41"/>
      <c r="F45" s="42"/>
      <c r="G45" s="41"/>
      <c r="H45" s="42"/>
      <c r="I45" s="41"/>
      <c r="J45" s="41"/>
      <c r="K45" s="41"/>
      <c r="L45" s="42"/>
      <c r="M45" s="42"/>
      <c r="N45" s="41"/>
      <c r="O45" s="42"/>
      <c r="P45" s="42"/>
      <c r="Q45" s="42"/>
      <c r="R45" s="42"/>
      <c r="S45" s="42"/>
      <c r="X45">
        <f t="shared" si="3"/>
        <v>0</v>
      </c>
      <c r="Y45">
        <f t="shared" si="4"/>
        <v>0</v>
      </c>
      <c r="Z45">
        <f t="shared" si="5"/>
        <v>0</v>
      </c>
      <c r="AA45">
        <f t="shared" si="6"/>
        <v>0</v>
      </c>
      <c r="AB45">
        <f t="shared" si="7"/>
        <v>0</v>
      </c>
      <c r="AC45" t="str">
        <f t="shared" si="1"/>
        <v>あり</v>
      </c>
      <c r="AD45" t="str">
        <f t="shared" si="8"/>
        <v>あり</v>
      </c>
      <c r="AE45" t="str">
        <f t="shared" si="9"/>
        <v>あり</v>
      </c>
      <c r="AF45" t="str">
        <f t="shared" si="10"/>
        <v>あり</v>
      </c>
      <c r="AG45" t="str">
        <f t="shared" si="2"/>
        <v>あり</v>
      </c>
      <c r="AH45">
        <v>12110</v>
      </c>
      <c r="AI45">
        <v>111435</v>
      </c>
      <c r="AJ45">
        <f t="shared" si="11"/>
        <v>0</v>
      </c>
      <c r="AK45">
        <f t="shared" si="12"/>
        <v>0</v>
      </c>
    </row>
    <row r="46" spans="1:37">
      <c r="A46" s="52">
        <v>24</v>
      </c>
      <c r="B46" s="42"/>
      <c r="C46" s="42"/>
      <c r="D46" s="41"/>
      <c r="E46" s="41"/>
      <c r="F46" s="42"/>
      <c r="G46" s="41"/>
      <c r="H46" s="42"/>
      <c r="I46" s="41"/>
      <c r="J46" s="41"/>
      <c r="K46" s="41"/>
      <c r="L46" s="42"/>
      <c r="M46" s="42"/>
      <c r="N46" s="41"/>
      <c r="O46" s="42"/>
      <c r="P46" s="42"/>
      <c r="Q46" s="42"/>
      <c r="R46" s="42"/>
      <c r="S46" s="42"/>
      <c r="X46">
        <f t="shared" si="3"/>
        <v>0</v>
      </c>
      <c r="Y46">
        <f t="shared" si="4"/>
        <v>0</v>
      </c>
      <c r="Z46">
        <f t="shared" si="5"/>
        <v>0</v>
      </c>
      <c r="AA46">
        <f t="shared" si="6"/>
        <v>0</v>
      </c>
      <c r="AB46">
        <f t="shared" si="7"/>
        <v>0</v>
      </c>
      <c r="AC46" t="str">
        <f t="shared" si="1"/>
        <v>あり</v>
      </c>
      <c r="AD46" t="str">
        <f t="shared" si="8"/>
        <v>あり</v>
      </c>
      <c r="AE46" t="str">
        <f t="shared" si="9"/>
        <v>あり</v>
      </c>
      <c r="AF46" t="str">
        <f t="shared" si="10"/>
        <v>あり</v>
      </c>
      <c r="AG46" t="str">
        <f t="shared" si="2"/>
        <v>あり</v>
      </c>
      <c r="AH46">
        <v>13110</v>
      </c>
      <c r="AI46">
        <v>111436</v>
      </c>
      <c r="AJ46">
        <f t="shared" si="11"/>
        <v>0</v>
      </c>
      <c r="AK46">
        <f t="shared" si="12"/>
        <v>0</v>
      </c>
    </row>
    <row r="47" spans="1:37">
      <c r="A47" s="52">
        <v>25</v>
      </c>
      <c r="B47" s="42"/>
      <c r="C47" s="42"/>
      <c r="D47" s="41"/>
      <c r="E47" s="41"/>
      <c r="F47" s="42"/>
      <c r="G47" s="41"/>
      <c r="H47" s="42"/>
      <c r="I47" s="41"/>
      <c r="J47" s="41"/>
      <c r="K47" s="41"/>
      <c r="L47" s="42"/>
      <c r="M47" s="42"/>
      <c r="N47" s="41"/>
      <c r="O47" s="42"/>
      <c r="P47" s="42"/>
      <c r="Q47" s="42"/>
      <c r="R47" s="42"/>
      <c r="S47" s="42"/>
      <c r="X47">
        <f t="shared" si="3"/>
        <v>0</v>
      </c>
      <c r="Y47">
        <f t="shared" si="4"/>
        <v>0</v>
      </c>
      <c r="Z47">
        <f t="shared" si="5"/>
        <v>0</v>
      </c>
      <c r="AA47">
        <f t="shared" si="6"/>
        <v>0</v>
      </c>
      <c r="AB47">
        <f t="shared" si="7"/>
        <v>0</v>
      </c>
      <c r="AC47" t="str">
        <f t="shared" si="1"/>
        <v>あり</v>
      </c>
      <c r="AD47" t="str">
        <f t="shared" si="8"/>
        <v>あり</v>
      </c>
      <c r="AE47" t="str">
        <f t="shared" si="9"/>
        <v>あり</v>
      </c>
      <c r="AF47" t="str">
        <f t="shared" si="10"/>
        <v>あり</v>
      </c>
      <c r="AG47" t="str">
        <f t="shared" si="2"/>
        <v>あり</v>
      </c>
      <c r="AH47">
        <v>11501</v>
      </c>
      <c r="AI47">
        <v>121431</v>
      </c>
      <c r="AJ47">
        <f t="shared" si="11"/>
        <v>0</v>
      </c>
      <c r="AK47" s="58">
        <f t="shared" si="12"/>
        <v>0</v>
      </c>
    </row>
    <row r="48" spans="1:37">
      <c r="A48" s="52">
        <v>26</v>
      </c>
      <c r="B48" s="42"/>
      <c r="C48" s="42"/>
      <c r="D48" s="41"/>
      <c r="E48" s="41"/>
      <c r="F48" s="42"/>
      <c r="G48" s="41"/>
      <c r="H48" s="42"/>
      <c r="I48" s="41"/>
      <c r="J48" s="41"/>
      <c r="K48" s="41"/>
      <c r="L48" s="42"/>
      <c r="M48" s="42"/>
      <c r="N48" s="41"/>
      <c r="O48" s="42"/>
      <c r="P48" s="42"/>
      <c r="Q48" s="42"/>
      <c r="R48" s="42"/>
      <c r="S48" s="42"/>
      <c r="X48">
        <f t="shared" si="3"/>
        <v>0</v>
      </c>
      <c r="Y48">
        <f t="shared" si="4"/>
        <v>0</v>
      </c>
      <c r="Z48">
        <f t="shared" si="5"/>
        <v>0</v>
      </c>
      <c r="AA48">
        <f t="shared" si="6"/>
        <v>0</v>
      </c>
      <c r="AB48">
        <f t="shared" si="7"/>
        <v>0</v>
      </c>
      <c r="AC48" t="str">
        <f t="shared" si="1"/>
        <v>あり</v>
      </c>
      <c r="AD48" t="str">
        <f t="shared" si="8"/>
        <v>あり</v>
      </c>
      <c r="AE48" t="str">
        <f t="shared" si="9"/>
        <v>あり</v>
      </c>
      <c r="AF48" t="str">
        <f t="shared" si="10"/>
        <v>あり</v>
      </c>
      <c r="AG48" t="str">
        <f t="shared" si="2"/>
        <v>あり</v>
      </c>
      <c r="AH48">
        <v>12501</v>
      </c>
      <c r="AI48">
        <v>121432</v>
      </c>
      <c r="AJ48">
        <f t="shared" si="11"/>
        <v>0</v>
      </c>
      <c r="AK48" s="58">
        <f t="shared" si="12"/>
        <v>0</v>
      </c>
    </row>
    <row r="49" spans="1:37">
      <c r="A49" s="52">
        <v>27</v>
      </c>
      <c r="B49" s="42"/>
      <c r="C49" s="42"/>
      <c r="D49" s="41"/>
      <c r="E49" s="41"/>
      <c r="F49" s="42"/>
      <c r="G49" s="41"/>
      <c r="H49" s="42"/>
      <c r="I49" s="41"/>
      <c r="J49" s="41"/>
      <c r="K49" s="41"/>
      <c r="L49" s="42"/>
      <c r="M49" s="42"/>
      <c r="N49" s="41"/>
      <c r="O49" s="42"/>
      <c r="P49" s="42"/>
      <c r="Q49" s="42"/>
      <c r="R49" s="42"/>
      <c r="S49" s="42"/>
      <c r="X49">
        <f t="shared" si="3"/>
        <v>0</v>
      </c>
      <c r="Y49">
        <f t="shared" si="4"/>
        <v>0</v>
      </c>
      <c r="Z49">
        <f t="shared" si="5"/>
        <v>0</v>
      </c>
      <c r="AA49">
        <f t="shared" si="6"/>
        <v>0</v>
      </c>
      <c r="AB49">
        <f t="shared" si="7"/>
        <v>0</v>
      </c>
      <c r="AC49" t="str">
        <f t="shared" si="1"/>
        <v>あり</v>
      </c>
      <c r="AD49" t="str">
        <f t="shared" si="8"/>
        <v>あり</v>
      </c>
      <c r="AE49" t="str">
        <f t="shared" si="9"/>
        <v>あり</v>
      </c>
      <c r="AF49" t="str">
        <f t="shared" si="10"/>
        <v>あり</v>
      </c>
      <c r="AG49" t="str">
        <f t="shared" si="2"/>
        <v>あり</v>
      </c>
      <c r="AH49">
        <v>13501</v>
      </c>
      <c r="AI49">
        <v>121433</v>
      </c>
      <c r="AJ49">
        <f t="shared" si="11"/>
        <v>0</v>
      </c>
      <c r="AK49" s="58">
        <f t="shared" si="12"/>
        <v>0</v>
      </c>
    </row>
    <row r="50" spans="1:37">
      <c r="A50" s="52">
        <v>28</v>
      </c>
      <c r="B50" s="42"/>
      <c r="C50" s="42"/>
      <c r="D50" s="41"/>
      <c r="E50" s="41"/>
      <c r="F50" s="42"/>
      <c r="G50" s="41"/>
      <c r="H50" s="42"/>
      <c r="I50" s="41"/>
      <c r="J50" s="41"/>
      <c r="K50" s="41"/>
      <c r="L50" s="42"/>
      <c r="M50" s="42"/>
      <c r="N50" s="41"/>
      <c r="O50" s="42"/>
      <c r="P50" s="42"/>
      <c r="Q50" s="42"/>
      <c r="R50" s="42"/>
      <c r="S50" s="42"/>
      <c r="X50">
        <f t="shared" si="3"/>
        <v>0</v>
      </c>
      <c r="Y50">
        <f t="shared" si="4"/>
        <v>0</v>
      </c>
      <c r="Z50">
        <f t="shared" si="5"/>
        <v>0</v>
      </c>
      <c r="AA50">
        <f t="shared" si="6"/>
        <v>0</v>
      </c>
      <c r="AB50">
        <f t="shared" si="7"/>
        <v>0</v>
      </c>
      <c r="AC50" t="str">
        <f t="shared" si="1"/>
        <v>あり</v>
      </c>
      <c r="AD50" t="str">
        <f t="shared" si="8"/>
        <v>あり</v>
      </c>
      <c r="AE50" t="str">
        <f t="shared" si="9"/>
        <v>あり</v>
      </c>
      <c r="AF50" t="str">
        <f t="shared" si="10"/>
        <v>あり</v>
      </c>
      <c r="AG50" t="str">
        <f t="shared" si="2"/>
        <v>あり</v>
      </c>
      <c r="AI50">
        <v>121434</v>
      </c>
      <c r="AK50" s="58">
        <f t="shared" si="12"/>
        <v>0</v>
      </c>
    </row>
    <row r="51" spans="1:37">
      <c r="A51" s="52">
        <v>29</v>
      </c>
      <c r="B51" s="42"/>
      <c r="C51" s="42"/>
      <c r="D51" s="41"/>
      <c r="E51" s="41"/>
      <c r="F51" s="42"/>
      <c r="G51" s="41"/>
      <c r="H51" s="42"/>
      <c r="I51" s="41"/>
      <c r="J51" s="41"/>
      <c r="K51" s="41"/>
      <c r="L51" s="42"/>
      <c r="M51" s="42"/>
      <c r="N51" s="41"/>
      <c r="O51" s="42"/>
      <c r="P51" s="42"/>
      <c r="Q51" s="42"/>
      <c r="R51" s="42"/>
      <c r="S51" s="42"/>
      <c r="X51">
        <f t="shared" si="3"/>
        <v>0</v>
      </c>
      <c r="Y51">
        <f t="shared" si="4"/>
        <v>0</v>
      </c>
      <c r="Z51">
        <f t="shared" si="5"/>
        <v>0</v>
      </c>
      <c r="AA51">
        <f t="shared" si="6"/>
        <v>0</v>
      </c>
      <c r="AB51">
        <f t="shared" si="7"/>
        <v>0</v>
      </c>
      <c r="AC51" t="str">
        <f t="shared" si="1"/>
        <v>あり</v>
      </c>
      <c r="AD51" t="str">
        <f t="shared" si="8"/>
        <v>あり</v>
      </c>
      <c r="AE51" t="str">
        <f t="shared" si="9"/>
        <v>あり</v>
      </c>
      <c r="AF51" t="str">
        <f t="shared" si="10"/>
        <v>あり</v>
      </c>
      <c r="AG51" t="str">
        <f t="shared" si="2"/>
        <v>あり</v>
      </c>
      <c r="AI51">
        <v>121435</v>
      </c>
      <c r="AK51" s="58">
        <f t="shared" si="12"/>
        <v>0</v>
      </c>
    </row>
    <row r="52" spans="1:37">
      <c r="A52" s="52">
        <v>30</v>
      </c>
      <c r="B52" s="42"/>
      <c r="C52" s="42"/>
      <c r="D52" s="41"/>
      <c r="E52" s="41"/>
      <c r="F52" s="42"/>
      <c r="G52" s="41"/>
      <c r="H52" s="42"/>
      <c r="I52" s="41"/>
      <c r="J52" s="41"/>
      <c r="K52" s="41"/>
      <c r="L52" s="42"/>
      <c r="M52" s="42"/>
      <c r="N52" s="41"/>
      <c r="O52" s="42"/>
      <c r="P52" s="42"/>
      <c r="Q52" s="42"/>
      <c r="R52" s="42"/>
      <c r="S52" s="42"/>
      <c r="X52">
        <f t="shared" si="3"/>
        <v>0</v>
      </c>
      <c r="Y52">
        <f t="shared" si="4"/>
        <v>0</v>
      </c>
      <c r="Z52">
        <f t="shared" si="5"/>
        <v>0</v>
      </c>
      <c r="AA52">
        <f t="shared" si="6"/>
        <v>0</v>
      </c>
      <c r="AB52">
        <f t="shared" si="7"/>
        <v>0</v>
      </c>
      <c r="AC52" t="str">
        <f t="shared" si="1"/>
        <v>あり</v>
      </c>
      <c r="AD52" t="str">
        <f t="shared" si="8"/>
        <v>あり</v>
      </c>
      <c r="AE52" t="str">
        <f t="shared" si="9"/>
        <v>あり</v>
      </c>
      <c r="AF52" t="str">
        <f t="shared" si="10"/>
        <v>あり</v>
      </c>
      <c r="AG52" t="str">
        <f t="shared" si="2"/>
        <v>あり</v>
      </c>
      <c r="AI52">
        <v>121436</v>
      </c>
      <c r="AK52" s="58">
        <f t="shared" si="12"/>
        <v>0</v>
      </c>
    </row>
    <row r="53" spans="1:37">
      <c r="A53" s="52">
        <v>31</v>
      </c>
      <c r="B53" s="42"/>
      <c r="C53" s="42"/>
      <c r="D53" s="41"/>
      <c r="E53" s="41"/>
      <c r="F53" s="42"/>
      <c r="G53" s="41"/>
      <c r="H53" s="42"/>
      <c r="I53" s="41"/>
      <c r="J53" s="41"/>
      <c r="K53" s="41"/>
      <c r="L53" s="42"/>
      <c r="M53" s="42"/>
      <c r="N53" s="41"/>
      <c r="O53" s="42"/>
      <c r="P53" s="42"/>
      <c r="Q53" s="42"/>
      <c r="R53" s="42"/>
      <c r="S53" s="42"/>
      <c r="X53">
        <f t="shared" si="3"/>
        <v>0</v>
      </c>
      <c r="Y53">
        <f t="shared" si="4"/>
        <v>0</v>
      </c>
      <c r="Z53">
        <f t="shared" si="5"/>
        <v>0</v>
      </c>
      <c r="AA53">
        <f t="shared" si="6"/>
        <v>0</v>
      </c>
      <c r="AB53">
        <f t="shared" si="7"/>
        <v>0</v>
      </c>
      <c r="AC53" t="str">
        <f t="shared" si="1"/>
        <v>あり</v>
      </c>
      <c r="AD53" t="str">
        <f t="shared" si="8"/>
        <v>あり</v>
      </c>
      <c r="AE53" t="str">
        <f t="shared" si="9"/>
        <v>あり</v>
      </c>
      <c r="AF53" t="str">
        <f t="shared" si="10"/>
        <v>あり</v>
      </c>
      <c r="AG53" t="str">
        <f t="shared" si="2"/>
        <v>あり</v>
      </c>
      <c r="AH53">
        <v>11503</v>
      </c>
      <c r="AI53">
        <v>131431</v>
      </c>
      <c r="AJ53">
        <f t="shared" si="11"/>
        <v>0</v>
      </c>
      <c r="AK53">
        <f t="shared" si="12"/>
        <v>0</v>
      </c>
    </row>
    <row r="54" spans="1:37">
      <c r="A54" s="52">
        <v>32</v>
      </c>
      <c r="B54" s="42"/>
      <c r="C54" s="42"/>
      <c r="D54" s="41"/>
      <c r="E54" s="41"/>
      <c r="F54" s="42"/>
      <c r="G54" s="41"/>
      <c r="H54" s="42"/>
      <c r="I54" s="41"/>
      <c r="J54" s="41"/>
      <c r="K54" s="41"/>
      <c r="L54" s="42"/>
      <c r="M54" s="42"/>
      <c r="N54" s="41"/>
      <c r="O54" s="42"/>
      <c r="P54" s="42"/>
      <c r="Q54" s="42"/>
      <c r="R54" s="42"/>
      <c r="S54" s="42"/>
      <c r="X54">
        <f t="shared" si="3"/>
        <v>0</v>
      </c>
      <c r="Y54">
        <f t="shared" si="4"/>
        <v>0</v>
      </c>
      <c r="Z54">
        <f t="shared" si="5"/>
        <v>0</v>
      </c>
      <c r="AA54">
        <f t="shared" si="6"/>
        <v>0</v>
      </c>
      <c r="AB54">
        <f t="shared" si="7"/>
        <v>0</v>
      </c>
      <c r="AC54" t="str">
        <f t="shared" si="1"/>
        <v>あり</v>
      </c>
      <c r="AD54" t="str">
        <f t="shared" si="8"/>
        <v>あり</v>
      </c>
      <c r="AE54" t="str">
        <f t="shared" si="9"/>
        <v>あり</v>
      </c>
      <c r="AF54" t="str">
        <f t="shared" si="10"/>
        <v>あり</v>
      </c>
      <c r="AG54" t="str">
        <f t="shared" si="2"/>
        <v>あり</v>
      </c>
      <c r="AH54">
        <v>12503</v>
      </c>
      <c r="AI54">
        <v>131432</v>
      </c>
      <c r="AJ54">
        <f t="shared" si="11"/>
        <v>0</v>
      </c>
      <c r="AK54">
        <f t="shared" si="12"/>
        <v>0</v>
      </c>
    </row>
    <row r="55" spans="1:37">
      <c r="A55" s="52">
        <v>33</v>
      </c>
      <c r="B55" s="42"/>
      <c r="C55" s="42"/>
      <c r="D55" s="41"/>
      <c r="E55" s="41"/>
      <c r="F55" s="42"/>
      <c r="G55" s="41"/>
      <c r="H55" s="42"/>
      <c r="I55" s="41"/>
      <c r="J55" s="41"/>
      <c r="K55" s="41"/>
      <c r="L55" s="42"/>
      <c r="M55" s="42"/>
      <c r="N55" s="41"/>
      <c r="O55" s="42"/>
      <c r="P55" s="42"/>
      <c r="Q55" s="42"/>
      <c r="R55" s="42"/>
      <c r="S55" s="42"/>
      <c r="X55">
        <f t="shared" si="3"/>
        <v>0</v>
      </c>
      <c r="Y55">
        <f t="shared" si="4"/>
        <v>0</v>
      </c>
      <c r="Z55">
        <f t="shared" si="5"/>
        <v>0</v>
      </c>
      <c r="AA55">
        <f t="shared" si="6"/>
        <v>0</v>
      </c>
      <c r="AB55">
        <f t="shared" si="7"/>
        <v>0</v>
      </c>
      <c r="AC55" t="str">
        <f t="shared" ref="AC55:AC86" si="13">IF(COUNTIF($AH$23:$AH$113,X55),"あり","なし")</f>
        <v>あり</v>
      </c>
      <c r="AD55" t="str">
        <f t="shared" ref="AD55:AD86" si="14">IF(COUNTIF($AH$23:$AH$113,Y55),"あり","なし")</f>
        <v>あり</v>
      </c>
      <c r="AE55" t="str">
        <f t="shared" si="9"/>
        <v>あり</v>
      </c>
      <c r="AF55" t="str">
        <f t="shared" si="10"/>
        <v>あり</v>
      </c>
      <c r="AG55" t="str">
        <f t="shared" ref="AG55:AG86" si="15">IF(COUNTIF($AI$23:$AI$101,AB55),"あり","なし")</f>
        <v>あり</v>
      </c>
      <c r="AH55">
        <v>13503</v>
      </c>
      <c r="AI55">
        <v>131433</v>
      </c>
      <c r="AJ55">
        <f t="shared" si="11"/>
        <v>0</v>
      </c>
      <c r="AK55">
        <f t="shared" si="12"/>
        <v>0</v>
      </c>
    </row>
    <row r="56" spans="1:37">
      <c r="A56" s="52">
        <v>34</v>
      </c>
      <c r="B56" s="42"/>
      <c r="C56" s="42"/>
      <c r="D56" s="41"/>
      <c r="E56" s="41"/>
      <c r="F56" s="42"/>
      <c r="G56" s="41"/>
      <c r="H56" s="42"/>
      <c r="I56" s="41"/>
      <c r="J56" s="41"/>
      <c r="K56" s="41"/>
      <c r="L56" s="42"/>
      <c r="M56" s="42"/>
      <c r="N56" s="41"/>
      <c r="O56" s="42"/>
      <c r="P56" s="42"/>
      <c r="Q56" s="42"/>
      <c r="R56" s="42"/>
      <c r="S56" s="42"/>
      <c r="X56">
        <f t="shared" si="3"/>
        <v>0</v>
      </c>
      <c r="Y56">
        <f t="shared" si="4"/>
        <v>0</v>
      </c>
      <c r="Z56">
        <f t="shared" si="5"/>
        <v>0</v>
      </c>
      <c r="AA56">
        <f t="shared" si="6"/>
        <v>0</v>
      </c>
      <c r="AB56">
        <f t="shared" si="7"/>
        <v>0</v>
      </c>
      <c r="AC56" t="str">
        <f t="shared" si="13"/>
        <v>あり</v>
      </c>
      <c r="AD56" t="str">
        <f t="shared" si="14"/>
        <v>あり</v>
      </c>
      <c r="AE56" t="str">
        <f t="shared" si="9"/>
        <v>あり</v>
      </c>
      <c r="AF56" t="str">
        <f t="shared" si="10"/>
        <v>あり</v>
      </c>
      <c r="AG56" t="str">
        <f t="shared" si="15"/>
        <v>あり</v>
      </c>
      <c r="AH56">
        <v>11504</v>
      </c>
      <c r="AI56">
        <v>131434</v>
      </c>
      <c r="AJ56">
        <f t="shared" si="11"/>
        <v>0</v>
      </c>
      <c r="AK56">
        <f t="shared" si="12"/>
        <v>0</v>
      </c>
    </row>
    <row r="57" spans="1:37">
      <c r="A57" s="52">
        <v>35</v>
      </c>
      <c r="B57" s="42"/>
      <c r="C57" s="42"/>
      <c r="D57" s="41"/>
      <c r="E57" s="41"/>
      <c r="F57" s="42"/>
      <c r="G57" s="41"/>
      <c r="H57" s="42"/>
      <c r="I57" s="41"/>
      <c r="J57" s="41"/>
      <c r="K57" s="41"/>
      <c r="L57" s="42"/>
      <c r="M57" s="42"/>
      <c r="N57" s="41"/>
      <c r="O57" s="42"/>
      <c r="P57" s="42"/>
      <c r="Q57" s="42"/>
      <c r="R57" s="42"/>
      <c r="S57" s="42"/>
      <c r="X57">
        <f t="shared" si="3"/>
        <v>0</v>
      </c>
      <c r="Y57">
        <f t="shared" si="4"/>
        <v>0</v>
      </c>
      <c r="Z57">
        <f t="shared" si="5"/>
        <v>0</v>
      </c>
      <c r="AA57">
        <f t="shared" si="6"/>
        <v>0</v>
      </c>
      <c r="AB57">
        <f t="shared" si="7"/>
        <v>0</v>
      </c>
      <c r="AC57" t="str">
        <f t="shared" si="13"/>
        <v>あり</v>
      </c>
      <c r="AD57" t="str">
        <f t="shared" si="14"/>
        <v>あり</v>
      </c>
      <c r="AE57" t="str">
        <f t="shared" si="9"/>
        <v>あり</v>
      </c>
      <c r="AF57" t="str">
        <f t="shared" si="10"/>
        <v>あり</v>
      </c>
      <c r="AG57" t="str">
        <f t="shared" si="15"/>
        <v>あり</v>
      </c>
      <c r="AH57">
        <v>12504</v>
      </c>
      <c r="AI57">
        <v>131435</v>
      </c>
      <c r="AJ57">
        <f t="shared" si="11"/>
        <v>0</v>
      </c>
      <c r="AK57">
        <f t="shared" si="12"/>
        <v>0</v>
      </c>
    </row>
    <row r="58" spans="1:37">
      <c r="A58" s="52">
        <v>36</v>
      </c>
      <c r="B58" s="42"/>
      <c r="C58" s="42"/>
      <c r="D58" s="41"/>
      <c r="E58" s="41"/>
      <c r="F58" s="42"/>
      <c r="G58" s="41"/>
      <c r="H58" s="42"/>
      <c r="I58" s="41"/>
      <c r="J58" s="41"/>
      <c r="K58" s="41"/>
      <c r="L58" s="42"/>
      <c r="M58" s="42"/>
      <c r="N58" s="41"/>
      <c r="O58" s="42"/>
      <c r="P58" s="42"/>
      <c r="Q58" s="42"/>
      <c r="R58" s="42"/>
      <c r="S58" s="42"/>
      <c r="X58">
        <f t="shared" si="3"/>
        <v>0</v>
      </c>
      <c r="Y58">
        <f t="shared" si="4"/>
        <v>0</v>
      </c>
      <c r="Z58">
        <f t="shared" si="5"/>
        <v>0</v>
      </c>
      <c r="AA58">
        <f t="shared" si="6"/>
        <v>0</v>
      </c>
      <c r="AB58">
        <f t="shared" si="7"/>
        <v>0</v>
      </c>
      <c r="AC58" t="str">
        <f t="shared" si="13"/>
        <v>あり</v>
      </c>
      <c r="AD58" t="str">
        <f t="shared" si="14"/>
        <v>あり</v>
      </c>
      <c r="AE58" t="str">
        <f t="shared" si="9"/>
        <v>あり</v>
      </c>
      <c r="AF58" t="str">
        <f t="shared" si="10"/>
        <v>あり</v>
      </c>
      <c r="AG58" t="str">
        <f t="shared" si="15"/>
        <v>あり</v>
      </c>
      <c r="AH58">
        <v>13504</v>
      </c>
      <c r="AI58">
        <v>131436</v>
      </c>
      <c r="AJ58">
        <f t="shared" si="11"/>
        <v>0</v>
      </c>
      <c r="AK58">
        <f t="shared" si="12"/>
        <v>0</v>
      </c>
    </row>
    <row r="59" spans="1:37">
      <c r="A59" s="52">
        <v>37</v>
      </c>
      <c r="B59" s="42"/>
      <c r="C59" s="42"/>
      <c r="D59" s="41"/>
      <c r="E59" s="41"/>
      <c r="F59" s="42"/>
      <c r="G59" s="41"/>
      <c r="H59" s="42"/>
      <c r="I59" s="41"/>
      <c r="J59" s="41"/>
      <c r="K59" s="41"/>
      <c r="L59" s="42"/>
      <c r="M59" s="42"/>
      <c r="N59" s="41"/>
      <c r="O59" s="42"/>
      <c r="P59" s="42"/>
      <c r="Q59" s="42"/>
      <c r="R59" s="42"/>
      <c r="S59" s="42"/>
      <c r="X59">
        <f t="shared" si="3"/>
        <v>0</v>
      </c>
      <c r="Y59">
        <f t="shared" si="4"/>
        <v>0</v>
      </c>
      <c r="Z59">
        <f t="shared" si="5"/>
        <v>0</v>
      </c>
      <c r="AA59">
        <f t="shared" si="6"/>
        <v>0</v>
      </c>
      <c r="AB59">
        <f t="shared" si="7"/>
        <v>0</v>
      </c>
      <c r="AC59" t="str">
        <f t="shared" si="13"/>
        <v>あり</v>
      </c>
      <c r="AD59" t="str">
        <f t="shared" si="14"/>
        <v>あり</v>
      </c>
      <c r="AE59" t="str">
        <f t="shared" si="9"/>
        <v>あり</v>
      </c>
      <c r="AF59" t="str">
        <f t="shared" si="10"/>
        <v>あり</v>
      </c>
      <c r="AG59" t="str">
        <f t="shared" si="15"/>
        <v>あり</v>
      </c>
      <c r="AI59">
        <v>210431</v>
      </c>
      <c r="AK59" s="58">
        <f t="shared" si="12"/>
        <v>0</v>
      </c>
    </row>
    <row r="60" spans="1:37">
      <c r="A60" s="52">
        <v>38</v>
      </c>
      <c r="B60" s="42"/>
      <c r="C60" s="42"/>
      <c r="D60" s="41"/>
      <c r="E60" s="41"/>
      <c r="F60" s="42"/>
      <c r="G60" s="41"/>
      <c r="H60" s="42"/>
      <c r="I60" s="41"/>
      <c r="J60" s="41"/>
      <c r="K60" s="41"/>
      <c r="L60" s="42"/>
      <c r="M60" s="42"/>
      <c r="N60" s="41"/>
      <c r="O60" s="42"/>
      <c r="P60" s="42"/>
      <c r="Q60" s="42"/>
      <c r="R60" s="42"/>
      <c r="S60" s="42"/>
      <c r="X60">
        <f t="shared" si="3"/>
        <v>0</v>
      </c>
      <c r="Y60">
        <f t="shared" si="4"/>
        <v>0</v>
      </c>
      <c r="Z60">
        <f t="shared" si="5"/>
        <v>0</v>
      </c>
      <c r="AA60">
        <f t="shared" si="6"/>
        <v>0</v>
      </c>
      <c r="AB60">
        <f t="shared" si="7"/>
        <v>0</v>
      </c>
      <c r="AC60" t="str">
        <f t="shared" si="13"/>
        <v>あり</v>
      </c>
      <c r="AD60" t="str">
        <f t="shared" si="14"/>
        <v>あり</v>
      </c>
      <c r="AE60" t="str">
        <f t="shared" si="9"/>
        <v>あり</v>
      </c>
      <c r="AF60" t="str">
        <f t="shared" si="10"/>
        <v>あり</v>
      </c>
      <c r="AG60" t="str">
        <f t="shared" si="15"/>
        <v>あり</v>
      </c>
      <c r="AI60">
        <v>210432</v>
      </c>
      <c r="AK60" s="58">
        <f t="shared" si="12"/>
        <v>0</v>
      </c>
    </row>
    <row r="61" spans="1:37">
      <c r="A61" s="52">
        <v>39</v>
      </c>
      <c r="B61" s="42"/>
      <c r="C61" s="42"/>
      <c r="D61" s="41"/>
      <c r="E61" s="41"/>
      <c r="F61" s="42"/>
      <c r="G61" s="41"/>
      <c r="H61" s="42"/>
      <c r="I61" s="41"/>
      <c r="J61" s="41"/>
      <c r="K61" s="41"/>
      <c r="L61" s="42"/>
      <c r="M61" s="42"/>
      <c r="N61" s="41"/>
      <c r="O61" s="42"/>
      <c r="P61" s="42"/>
      <c r="Q61" s="42"/>
      <c r="R61" s="42"/>
      <c r="S61" s="42"/>
      <c r="X61">
        <f t="shared" si="3"/>
        <v>0</v>
      </c>
      <c r="Y61">
        <f t="shared" si="4"/>
        <v>0</v>
      </c>
      <c r="Z61">
        <f t="shared" si="5"/>
        <v>0</v>
      </c>
      <c r="AA61">
        <f t="shared" si="6"/>
        <v>0</v>
      </c>
      <c r="AB61">
        <f t="shared" si="7"/>
        <v>0</v>
      </c>
      <c r="AC61" t="str">
        <f t="shared" si="13"/>
        <v>あり</v>
      </c>
      <c r="AD61" t="str">
        <f t="shared" si="14"/>
        <v>あり</v>
      </c>
      <c r="AE61" t="str">
        <f t="shared" si="9"/>
        <v>あり</v>
      </c>
      <c r="AF61" t="str">
        <f t="shared" si="10"/>
        <v>あり</v>
      </c>
      <c r="AG61" t="str">
        <f t="shared" si="15"/>
        <v>あり</v>
      </c>
      <c r="AI61">
        <v>210433</v>
      </c>
      <c r="AK61" s="58">
        <f t="shared" si="12"/>
        <v>0</v>
      </c>
    </row>
    <row r="62" spans="1:37">
      <c r="A62" s="52">
        <v>40</v>
      </c>
      <c r="B62" s="42"/>
      <c r="C62" s="42"/>
      <c r="D62" s="41"/>
      <c r="E62" s="41"/>
      <c r="F62" s="42"/>
      <c r="G62" s="41"/>
      <c r="H62" s="42"/>
      <c r="I62" s="41"/>
      <c r="J62" s="41"/>
      <c r="K62" s="41"/>
      <c r="L62" s="42"/>
      <c r="M62" s="42"/>
      <c r="N62" s="41"/>
      <c r="O62" s="42"/>
      <c r="P62" s="42"/>
      <c r="Q62" s="42"/>
      <c r="R62" s="42"/>
      <c r="S62" s="42"/>
      <c r="X62">
        <f t="shared" si="3"/>
        <v>0</v>
      </c>
      <c r="Y62">
        <f t="shared" si="4"/>
        <v>0</v>
      </c>
      <c r="Z62">
        <f t="shared" si="5"/>
        <v>0</v>
      </c>
      <c r="AA62">
        <f t="shared" si="6"/>
        <v>0</v>
      </c>
      <c r="AB62">
        <f t="shared" si="7"/>
        <v>0</v>
      </c>
      <c r="AC62" t="str">
        <f t="shared" si="13"/>
        <v>あり</v>
      </c>
      <c r="AD62" t="str">
        <f t="shared" si="14"/>
        <v>あり</v>
      </c>
      <c r="AE62" t="str">
        <f t="shared" si="9"/>
        <v>あり</v>
      </c>
      <c r="AF62" t="str">
        <f t="shared" si="10"/>
        <v>あり</v>
      </c>
      <c r="AG62" t="str">
        <f t="shared" si="15"/>
        <v>あり</v>
      </c>
      <c r="AH62">
        <v>11650</v>
      </c>
      <c r="AI62">
        <v>210434</v>
      </c>
      <c r="AJ62">
        <f t="shared" si="11"/>
        <v>0</v>
      </c>
      <c r="AK62" s="58">
        <f t="shared" si="12"/>
        <v>0</v>
      </c>
    </row>
    <row r="63" spans="1:37">
      <c r="A63" s="52">
        <v>41</v>
      </c>
      <c r="B63" s="42"/>
      <c r="C63" s="42"/>
      <c r="D63" s="41"/>
      <c r="E63" s="41"/>
      <c r="F63" s="42"/>
      <c r="G63" s="41"/>
      <c r="H63" s="42"/>
      <c r="I63" s="41"/>
      <c r="J63" s="41"/>
      <c r="K63" s="41"/>
      <c r="L63" s="42"/>
      <c r="M63" s="42"/>
      <c r="N63" s="41"/>
      <c r="O63" s="42"/>
      <c r="P63" s="42"/>
      <c r="Q63" s="42"/>
      <c r="R63" s="42"/>
      <c r="S63" s="42"/>
      <c r="X63">
        <f t="shared" si="3"/>
        <v>0</v>
      </c>
      <c r="Y63">
        <f t="shared" si="4"/>
        <v>0</v>
      </c>
      <c r="Z63">
        <f t="shared" si="5"/>
        <v>0</v>
      </c>
      <c r="AA63">
        <f t="shared" si="6"/>
        <v>0</v>
      </c>
      <c r="AB63">
        <f t="shared" si="7"/>
        <v>0</v>
      </c>
      <c r="AC63" t="str">
        <f t="shared" si="13"/>
        <v>あり</v>
      </c>
      <c r="AD63" t="str">
        <f t="shared" si="14"/>
        <v>あり</v>
      </c>
      <c r="AE63" t="str">
        <f t="shared" si="9"/>
        <v>あり</v>
      </c>
      <c r="AF63" t="str">
        <f t="shared" si="10"/>
        <v>あり</v>
      </c>
      <c r="AG63" t="str">
        <f t="shared" si="15"/>
        <v>あり</v>
      </c>
      <c r="AH63">
        <v>12650</v>
      </c>
      <c r="AI63">
        <v>210435</v>
      </c>
      <c r="AJ63">
        <f t="shared" si="11"/>
        <v>0</v>
      </c>
      <c r="AK63" s="58">
        <f t="shared" si="12"/>
        <v>0</v>
      </c>
    </row>
    <row r="64" spans="1:37">
      <c r="A64" s="52">
        <v>42</v>
      </c>
      <c r="B64" s="42"/>
      <c r="C64" s="42"/>
      <c r="D64" s="41"/>
      <c r="E64" s="41"/>
      <c r="F64" s="42"/>
      <c r="G64" s="41"/>
      <c r="H64" s="42"/>
      <c r="I64" s="41"/>
      <c r="J64" s="41"/>
      <c r="K64" s="41"/>
      <c r="L64" s="42"/>
      <c r="M64" s="42"/>
      <c r="N64" s="41"/>
      <c r="O64" s="42"/>
      <c r="P64" s="42"/>
      <c r="Q64" s="42"/>
      <c r="R64" s="42"/>
      <c r="S64" s="42"/>
      <c r="X64">
        <f t="shared" si="3"/>
        <v>0</v>
      </c>
      <c r="Y64">
        <f t="shared" si="4"/>
        <v>0</v>
      </c>
      <c r="Z64">
        <f t="shared" si="5"/>
        <v>0</v>
      </c>
      <c r="AA64">
        <f t="shared" si="6"/>
        <v>0</v>
      </c>
      <c r="AB64">
        <f t="shared" si="7"/>
        <v>0</v>
      </c>
      <c r="AC64" t="str">
        <f t="shared" si="13"/>
        <v>あり</v>
      </c>
      <c r="AD64" t="str">
        <f t="shared" si="14"/>
        <v>あり</v>
      </c>
      <c r="AE64" t="str">
        <f t="shared" si="9"/>
        <v>あり</v>
      </c>
      <c r="AF64" t="str">
        <f t="shared" si="10"/>
        <v>あり</v>
      </c>
      <c r="AG64" t="str">
        <f t="shared" si="15"/>
        <v>あり</v>
      </c>
      <c r="AH64">
        <v>13650</v>
      </c>
      <c r="AI64">
        <v>210436</v>
      </c>
      <c r="AJ64">
        <f t="shared" si="11"/>
        <v>0</v>
      </c>
      <c r="AK64" s="58">
        <f t="shared" si="12"/>
        <v>0</v>
      </c>
    </row>
    <row r="65" spans="1:37">
      <c r="A65" s="52">
        <v>43</v>
      </c>
      <c r="B65" s="42"/>
      <c r="C65" s="42"/>
      <c r="D65" s="41"/>
      <c r="E65" s="41"/>
      <c r="F65" s="42"/>
      <c r="G65" s="41"/>
      <c r="H65" s="42"/>
      <c r="I65" s="41"/>
      <c r="J65" s="41"/>
      <c r="K65" s="41"/>
      <c r="L65" s="42"/>
      <c r="M65" s="42"/>
      <c r="N65" s="41"/>
      <c r="O65" s="42"/>
      <c r="P65" s="42"/>
      <c r="Q65" s="42"/>
      <c r="R65" s="42"/>
      <c r="S65" s="42"/>
      <c r="X65">
        <f t="shared" si="3"/>
        <v>0</v>
      </c>
      <c r="Y65">
        <f t="shared" si="4"/>
        <v>0</v>
      </c>
      <c r="Z65">
        <f t="shared" si="5"/>
        <v>0</v>
      </c>
      <c r="AA65">
        <f t="shared" si="6"/>
        <v>0</v>
      </c>
      <c r="AB65">
        <f t="shared" si="7"/>
        <v>0</v>
      </c>
      <c r="AC65" t="str">
        <f t="shared" si="13"/>
        <v>あり</v>
      </c>
      <c r="AD65" t="str">
        <f t="shared" si="14"/>
        <v>あり</v>
      </c>
      <c r="AE65" t="str">
        <f t="shared" si="9"/>
        <v>あり</v>
      </c>
      <c r="AF65" t="str">
        <f t="shared" si="10"/>
        <v>あり</v>
      </c>
      <c r="AG65" t="str">
        <f t="shared" si="15"/>
        <v>あり</v>
      </c>
      <c r="AH65">
        <v>11615</v>
      </c>
      <c r="AI65">
        <v>220431</v>
      </c>
      <c r="AJ65">
        <f t="shared" si="11"/>
        <v>0</v>
      </c>
      <c r="AK65">
        <f t="shared" si="12"/>
        <v>0</v>
      </c>
    </row>
    <row r="66" spans="1:37">
      <c r="A66" s="52">
        <v>44</v>
      </c>
      <c r="B66" s="42"/>
      <c r="C66" s="42"/>
      <c r="D66" s="41"/>
      <c r="E66" s="41"/>
      <c r="F66" s="42"/>
      <c r="G66" s="41"/>
      <c r="H66" s="42"/>
      <c r="I66" s="41"/>
      <c r="J66" s="41"/>
      <c r="K66" s="41"/>
      <c r="L66" s="42"/>
      <c r="M66" s="42"/>
      <c r="N66" s="41"/>
      <c r="O66" s="42"/>
      <c r="P66" s="42"/>
      <c r="Q66" s="42"/>
      <c r="R66" s="42"/>
      <c r="S66" s="42"/>
      <c r="X66">
        <f t="shared" si="3"/>
        <v>0</v>
      </c>
      <c r="Y66">
        <f t="shared" si="4"/>
        <v>0</v>
      </c>
      <c r="Z66">
        <f t="shared" si="5"/>
        <v>0</v>
      </c>
      <c r="AA66">
        <f t="shared" si="6"/>
        <v>0</v>
      </c>
      <c r="AB66">
        <f t="shared" si="7"/>
        <v>0</v>
      </c>
      <c r="AC66" t="str">
        <f t="shared" si="13"/>
        <v>あり</v>
      </c>
      <c r="AD66" t="str">
        <f t="shared" si="14"/>
        <v>あり</v>
      </c>
      <c r="AE66" t="str">
        <f t="shared" si="9"/>
        <v>あり</v>
      </c>
      <c r="AF66" t="str">
        <f t="shared" si="10"/>
        <v>あり</v>
      </c>
      <c r="AG66" t="str">
        <f t="shared" si="15"/>
        <v>あり</v>
      </c>
      <c r="AH66">
        <v>12615</v>
      </c>
      <c r="AI66">
        <v>220432</v>
      </c>
      <c r="AJ66">
        <f t="shared" si="11"/>
        <v>0</v>
      </c>
      <c r="AK66">
        <f t="shared" si="12"/>
        <v>0</v>
      </c>
    </row>
    <row r="67" spans="1:37">
      <c r="A67" s="52">
        <v>45</v>
      </c>
      <c r="B67" s="42"/>
      <c r="C67" s="42"/>
      <c r="D67" s="41"/>
      <c r="E67" s="41"/>
      <c r="F67" s="42"/>
      <c r="G67" s="41"/>
      <c r="H67" s="42"/>
      <c r="I67" s="41"/>
      <c r="J67" s="41"/>
      <c r="K67" s="41"/>
      <c r="L67" s="42"/>
      <c r="M67" s="42"/>
      <c r="N67" s="41"/>
      <c r="O67" s="42"/>
      <c r="P67" s="42"/>
      <c r="Q67" s="42"/>
      <c r="R67" s="42"/>
      <c r="S67" s="42"/>
      <c r="X67">
        <f t="shared" si="3"/>
        <v>0</v>
      </c>
      <c r="Y67">
        <f t="shared" si="4"/>
        <v>0</v>
      </c>
      <c r="Z67">
        <f t="shared" si="5"/>
        <v>0</v>
      </c>
      <c r="AA67">
        <f t="shared" si="6"/>
        <v>0</v>
      </c>
      <c r="AB67">
        <f t="shared" si="7"/>
        <v>0</v>
      </c>
      <c r="AC67" t="str">
        <f t="shared" si="13"/>
        <v>あり</v>
      </c>
      <c r="AD67" t="str">
        <f t="shared" si="14"/>
        <v>あり</v>
      </c>
      <c r="AE67" t="str">
        <f t="shared" si="9"/>
        <v>あり</v>
      </c>
      <c r="AF67" t="str">
        <f t="shared" si="10"/>
        <v>あり</v>
      </c>
      <c r="AG67" t="str">
        <f t="shared" si="15"/>
        <v>あり</v>
      </c>
      <c r="AH67">
        <v>13615</v>
      </c>
      <c r="AI67">
        <v>220433</v>
      </c>
      <c r="AJ67">
        <f t="shared" si="11"/>
        <v>0</v>
      </c>
      <c r="AK67">
        <f t="shared" si="12"/>
        <v>0</v>
      </c>
    </row>
    <row r="68" spans="1:37">
      <c r="A68" s="52">
        <v>46</v>
      </c>
      <c r="B68" s="42"/>
      <c r="C68" s="42"/>
      <c r="D68" s="41"/>
      <c r="E68" s="41"/>
      <c r="F68" s="42"/>
      <c r="G68" s="41"/>
      <c r="H68" s="42"/>
      <c r="I68" s="41"/>
      <c r="J68" s="41"/>
      <c r="K68" s="41"/>
      <c r="L68" s="42"/>
      <c r="M68" s="42"/>
      <c r="N68" s="41"/>
      <c r="O68" s="42"/>
      <c r="P68" s="42"/>
      <c r="Q68" s="42"/>
      <c r="R68" s="42"/>
      <c r="S68" s="42"/>
      <c r="X68">
        <f t="shared" si="3"/>
        <v>0</v>
      </c>
      <c r="Y68">
        <f t="shared" si="4"/>
        <v>0</v>
      </c>
      <c r="Z68">
        <f t="shared" si="5"/>
        <v>0</v>
      </c>
      <c r="AA68">
        <f t="shared" si="6"/>
        <v>0</v>
      </c>
      <c r="AB68">
        <f t="shared" si="7"/>
        <v>0</v>
      </c>
      <c r="AC68" t="str">
        <f t="shared" si="13"/>
        <v>あり</v>
      </c>
      <c r="AD68" t="str">
        <f t="shared" si="14"/>
        <v>あり</v>
      </c>
      <c r="AE68" t="str">
        <f t="shared" si="9"/>
        <v>あり</v>
      </c>
      <c r="AF68" t="str">
        <f t="shared" si="10"/>
        <v>あり</v>
      </c>
      <c r="AG68" t="str">
        <f t="shared" si="15"/>
        <v>あり</v>
      </c>
      <c r="AI68">
        <v>220434</v>
      </c>
      <c r="AK68">
        <f t="shared" si="12"/>
        <v>0</v>
      </c>
    </row>
    <row r="69" spans="1:37">
      <c r="A69" s="52">
        <v>47</v>
      </c>
      <c r="B69" s="42"/>
      <c r="C69" s="42"/>
      <c r="D69" s="41"/>
      <c r="E69" s="41"/>
      <c r="F69" s="42"/>
      <c r="G69" s="41"/>
      <c r="H69" s="42"/>
      <c r="I69" s="41"/>
      <c r="J69" s="41"/>
      <c r="K69" s="41"/>
      <c r="L69" s="42"/>
      <c r="M69" s="42"/>
      <c r="N69" s="41"/>
      <c r="O69" s="42"/>
      <c r="P69" s="42"/>
      <c r="Q69" s="42"/>
      <c r="R69" s="42"/>
      <c r="S69" s="42"/>
      <c r="X69">
        <f t="shared" si="3"/>
        <v>0</v>
      </c>
      <c r="Y69">
        <f t="shared" si="4"/>
        <v>0</v>
      </c>
      <c r="Z69">
        <f t="shared" si="5"/>
        <v>0</v>
      </c>
      <c r="AA69">
        <f t="shared" si="6"/>
        <v>0</v>
      </c>
      <c r="AB69">
        <f t="shared" si="7"/>
        <v>0</v>
      </c>
      <c r="AC69" t="str">
        <f t="shared" si="13"/>
        <v>あり</v>
      </c>
      <c r="AD69" t="str">
        <f t="shared" si="14"/>
        <v>あり</v>
      </c>
      <c r="AE69" t="str">
        <f t="shared" si="9"/>
        <v>あり</v>
      </c>
      <c r="AF69" t="str">
        <f t="shared" si="10"/>
        <v>あり</v>
      </c>
      <c r="AG69" t="str">
        <f t="shared" si="15"/>
        <v>あり</v>
      </c>
      <c r="AI69">
        <v>220435</v>
      </c>
      <c r="AK69">
        <f t="shared" si="12"/>
        <v>0</v>
      </c>
    </row>
    <row r="70" spans="1:37">
      <c r="A70" s="52">
        <v>48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2"/>
      <c r="S70" s="42"/>
      <c r="X70">
        <f t="shared" si="3"/>
        <v>0</v>
      </c>
      <c r="Y70">
        <f t="shared" si="4"/>
        <v>0</v>
      </c>
      <c r="Z70">
        <f t="shared" si="5"/>
        <v>0</v>
      </c>
      <c r="AA70">
        <f t="shared" si="6"/>
        <v>0</v>
      </c>
      <c r="AB70">
        <f t="shared" si="7"/>
        <v>0</v>
      </c>
      <c r="AC70" t="str">
        <f t="shared" si="13"/>
        <v>あり</v>
      </c>
      <c r="AD70" t="str">
        <f t="shared" si="14"/>
        <v>あり</v>
      </c>
      <c r="AE70" t="str">
        <f t="shared" si="9"/>
        <v>あり</v>
      </c>
      <c r="AF70" t="str">
        <f t="shared" si="10"/>
        <v>あり</v>
      </c>
      <c r="AG70" t="str">
        <f t="shared" si="15"/>
        <v>あり</v>
      </c>
      <c r="AI70">
        <v>220436</v>
      </c>
      <c r="AK70">
        <f t="shared" si="12"/>
        <v>0</v>
      </c>
    </row>
    <row r="71" spans="1:37">
      <c r="A71" s="52">
        <v>49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  <c r="S71" s="42"/>
      <c r="X71">
        <f t="shared" si="3"/>
        <v>0</v>
      </c>
      <c r="Y71">
        <f t="shared" si="4"/>
        <v>0</v>
      </c>
      <c r="Z71">
        <f t="shared" si="5"/>
        <v>0</v>
      </c>
      <c r="AA71">
        <f t="shared" si="6"/>
        <v>0</v>
      </c>
      <c r="AB71">
        <f t="shared" si="7"/>
        <v>0</v>
      </c>
      <c r="AC71" t="str">
        <f t="shared" si="13"/>
        <v>あり</v>
      </c>
      <c r="AD71" t="str">
        <f t="shared" si="14"/>
        <v>あり</v>
      </c>
      <c r="AE71" t="str">
        <f t="shared" si="9"/>
        <v>あり</v>
      </c>
      <c r="AF71" t="str">
        <f t="shared" si="10"/>
        <v>あり</v>
      </c>
      <c r="AG71" t="str">
        <f t="shared" si="15"/>
        <v>あり</v>
      </c>
      <c r="AH71">
        <v>21001</v>
      </c>
      <c r="AI71">
        <v>230431</v>
      </c>
      <c r="AJ71">
        <f t="shared" si="11"/>
        <v>0</v>
      </c>
      <c r="AK71" s="58">
        <f t="shared" si="12"/>
        <v>0</v>
      </c>
    </row>
    <row r="72" spans="1:37">
      <c r="A72" s="52">
        <v>50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2"/>
      <c r="S72" s="42"/>
      <c r="X72">
        <f t="shared" si="3"/>
        <v>0</v>
      </c>
      <c r="Y72">
        <f t="shared" si="4"/>
        <v>0</v>
      </c>
      <c r="Z72">
        <f t="shared" si="5"/>
        <v>0</v>
      </c>
      <c r="AA72">
        <f t="shared" si="6"/>
        <v>0</v>
      </c>
      <c r="AB72">
        <f t="shared" si="7"/>
        <v>0</v>
      </c>
      <c r="AC72" t="str">
        <f t="shared" si="13"/>
        <v>あり</v>
      </c>
      <c r="AD72" t="str">
        <f t="shared" si="14"/>
        <v>あり</v>
      </c>
      <c r="AE72" t="str">
        <f t="shared" si="9"/>
        <v>あり</v>
      </c>
      <c r="AF72" t="str">
        <f t="shared" si="10"/>
        <v>あり</v>
      </c>
      <c r="AG72" t="str">
        <f t="shared" si="15"/>
        <v>あり</v>
      </c>
      <c r="AH72">
        <v>22001</v>
      </c>
      <c r="AI72">
        <v>230432</v>
      </c>
      <c r="AJ72">
        <f t="shared" si="11"/>
        <v>0</v>
      </c>
      <c r="AK72" s="58">
        <f t="shared" si="12"/>
        <v>0</v>
      </c>
    </row>
    <row r="73" spans="1:37">
      <c r="A73" s="52">
        <v>51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2"/>
      <c r="S73" s="42"/>
      <c r="X73">
        <f t="shared" si="3"/>
        <v>0</v>
      </c>
      <c r="Y73">
        <f t="shared" si="4"/>
        <v>0</v>
      </c>
      <c r="Z73">
        <f t="shared" si="5"/>
        <v>0</v>
      </c>
      <c r="AA73">
        <f t="shared" si="6"/>
        <v>0</v>
      </c>
      <c r="AB73">
        <f t="shared" si="7"/>
        <v>0</v>
      </c>
      <c r="AC73" t="str">
        <f t="shared" si="13"/>
        <v>あり</v>
      </c>
      <c r="AD73" t="str">
        <f t="shared" si="14"/>
        <v>あり</v>
      </c>
      <c r="AE73" t="str">
        <f t="shared" si="9"/>
        <v>あり</v>
      </c>
      <c r="AF73" t="str">
        <f t="shared" si="10"/>
        <v>あり</v>
      </c>
      <c r="AG73" t="str">
        <f t="shared" si="15"/>
        <v>あり</v>
      </c>
      <c r="AH73">
        <v>23001</v>
      </c>
      <c r="AI73">
        <v>230433</v>
      </c>
      <c r="AJ73">
        <f t="shared" si="11"/>
        <v>0</v>
      </c>
      <c r="AK73" s="58">
        <f t="shared" si="12"/>
        <v>0</v>
      </c>
    </row>
    <row r="74" spans="1:37">
      <c r="A74" s="52">
        <v>52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2"/>
      <c r="S74" s="42"/>
      <c r="X74">
        <f t="shared" si="3"/>
        <v>0</v>
      </c>
      <c r="Y74">
        <f t="shared" si="4"/>
        <v>0</v>
      </c>
      <c r="Z74">
        <f t="shared" si="5"/>
        <v>0</v>
      </c>
      <c r="AA74">
        <f t="shared" si="6"/>
        <v>0</v>
      </c>
      <c r="AB74">
        <f t="shared" si="7"/>
        <v>0</v>
      </c>
      <c r="AC74" t="str">
        <f t="shared" si="13"/>
        <v>あり</v>
      </c>
      <c r="AD74" t="str">
        <f t="shared" si="14"/>
        <v>あり</v>
      </c>
      <c r="AE74" t="str">
        <f t="shared" si="9"/>
        <v>あり</v>
      </c>
      <c r="AF74" t="str">
        <f t="shared" si="10"/>
        <v>あり</v>
      </c>
      <c r="AG74" t="str">
        <f t="shared" si="15"/>
        <v>あり</v>
      </c>
      <c r="AH74">
        <v>21002</v>
      </c>
      <c r="AI74">
        <v>230434</v>
      </c>
      <c r="AJ74">
        <f t="shared" si="11"/>
        <v>0</v>
      </c>
      <c r="AK74" s="58">
        <f t="shared" si="12"/>
        <v>0</v>
      </c>
    </row>
    <row r="75" spans="1:37">
      <c r="A75" s="52">
        <v>53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2"/>
      <c r="S75" s="42"/>
      <c r="X75">
        <f t="shared" si="3"/>
        <v>0</v>
      </c>
      <c r="Y75">
        <f t="shared" si="4"/>
        <v>0</v>
      </c>
      <c r="Z75">
        <f t="shared" si="5"/>
        <v>0</v>
      </c>
      <c r="AA75">
        <f t="shared" si="6"/>
        <v>0</v>
      </c>
      <c r="AB75">
        <f t="shared" si="7"/>
        <v>0</v>
      </c>
      <c r="AC75" t="str">
        <f t="shared" si="13"/>
        <v>あり</v>
      </c>
      <c r="AD75" t="str">
        <f t="shared" si="14"/>
        <v>あり</v>
      </c>
      <c r="AE75" t="str">
        <f t="shared" si="9"/>
        <v>あり</v>
      </c>
      <c r="AF75" t="str">
        <f t="shared" si="10"/>
        <v>あり</v>
      </c>
      <c r="AG75" t="str">
        <f t="shared" si="15"/>
        <v>あり</v>
      </c>
      <c r="AH75">
        <v>22002</v>
      </c>
      <c r="AI75">
        <v>230435</v>
      </c>
      <c r="AJ75">
        <f t="shared" si="11"/>
        <v>0</v>
      </c>
      <c r="AK75" s="58">
        <f t="shared" si="12"/>
        <v>0</v>
      </c>
    </row>
    <row r="76" spans="1:37">
      <c r="A76" s="52">
        <v>54</v>
      </c>
      <c r="B76" s="42"/>
      <c r="C76" s="42"/>
      <c r="D76" s="41"/>
      <c r="E76" s="41"/>
      <c r="F76" s="41"/>
      <c r="G76" s="41"/>
      <c r="H76" s="42"/>
      <c r="I76" s="41"/>
      <c r="J76" s="41"/>
      <c r="K76" s="41"/>
      <c r="L76" s="42"/>
      <c r="M76" s="42"/>
      <c r="N76" s="41"/>
      <c r="O76" s="42"/>
      <c r="P76" s="42"/>
      <c r="Q76" s="42"/>
      <c r="R76" s="42"/>
      <c r="S76" s="42"/>
      <c r="X76">
        <f t="shared" si="3"/>
        <v>0</v>
      </c>
      <c r="Y76">
        <f t="shared" si="4"/>
        <v>0</v>
      </c>
      <c r="Z76">
        <f t="shared" si="5"/>
        <v>0</v>
      </c>
      <c r="AA76">
        <f t="shared" si="6"/>
        <v>0</v>
      </c>
      <c r="AB76">
        <f t="shared" si="7"/>
        <v>0</v>
      </c>
      <c r="AC76" t="str">
        <f t="shared" si="13"/>
        <v>あり</v>
      </c>
      <c r="AD76" t="str">
        <f t="shared" si="14"/>
        <v>あり</v>
      </c>
      <c r="AE76" t="str">
        <f t="shared" si="9"/>
        <v>あり</v>
      </c>
      <c r="AF76" t="str">
        <f t="shared" si="10"/>
        <v>あり</v>
      </c>
      <c r="AG76" t="str">
        <f t="shared" si="15"/>
        <v>あり</v>
      </c>
      <c r="AH76">
        <v>23002</v>
      </c>
      <c r="AI76">
        <v>230436</v>
      </c>
      <c r="AJ76">
        <f t="shared" si="11"/>
        <v>0</v>
      </c>
      <c r="AK76" s="58">
        <f t="shared" si="12"/>
        <v>0</v>
      </c>
    </row>
    <row r="77" spans="1:37">
      <c r="A77" s="52">
        <v>55</v>
      </c>
      <c r="B77" s="42"/>
      <c r="C77" s="42"/>
      <c r="D77" s="41"/>
      <c r="E77" s="41"/>
      <c r="F77" s="41"/>
      <c r="G77" s="41"/>
      <c r="H77" s="41"/>
      <c r="I77" s="41"/>
      <c r="J77" s="41"/>
      <c r="K77" s="41"/>
      <c r="L77" s="42"/>
      <c r="M77" s="42"/>
      <c r="N77" s="41"/>
      <c r="O77" s="42"/>
      <c r="P77" s="42"/>
      <c r="Q77" s="42"/>
      <c r="R77" s="42"/>
      <c r="S77" s="42"/>
      <c r="X77">
        <f t="shared" si="3"/>
        <v>0</v>
      </c>
      <c r="Y77">
        <f t="shared" si="4"/>
        <v>0</v>
      </c>
      <c r="Z77">
        <f t="shared" si="5"/>
        <v>0</v>
      </c>
      <c r="AA77">
        <f t="shared" si="6"/>
        <v>0</v>
      </c>
      <c r="AB77">
        <f t="shared" si="7"/>
        <v>0</v>
      </c>
      <c r="AC77" t="str">
        <f t="shared" si="13"/>
        <v>あり</v>
      </c>
      <c r="AD77" t="str">
        <f t="shared" si="14"/>
        <v>あり</v>
      </c>
      <c r="AE77" t="str">
        <f t="shared" si="9"/>
        <v>あり</v>
      </c>
      <c r="AF77" t="str">
        <f t="shared" si="10"/>
        <v>あり</v>
      </c>
      <c r="AG77" t="str">
        <f t="shared" si="15"/>
        <v>あり</v>
      </c>
      <c r="AH77">
        <v>21008</v>
      </c>
      <c r="AI77">
        <v>211431</v>
      </c>
      <c r="AJ77">
        <f t="shared" si="11"/>
        <v>0</v>
      </c>
      <c r="AK77">
        <f t="shared" si="12"/>
        <v>0</v>
      </c>
    </row>
    <row r="78" spans="1:37">
      <c r="A78" s="52">
        <v>56</v>
      </c>
      <c r="B78" s="42"/>
      <c r="C78" s="42"/>
      <c r="D78" s="41"/>
      <c r="E78" s="41"/>
      <c r="F78" s="41"/>
      <c r="G78" s="41"/>
      <c r="H78" s="41"/>
      <c r="I78" s="41"/>
      <c r="J78" s="41"/>
      <c r="K78" s="41"/>
      <c r="L78" s="42"/>
      <c r="M78" s="42"/>
      <c r="N78" s="41"/>
      <c r="O78" s="42"/>
      <c r="P78" s="42"/>
      <c r="Q78" s="42"/>
      <c r="R78" s="42"/>
      <c r="S78" s="42"/>
      <c r="X78">
        <f t="shared" si="3"/>
        <v>0</v>
      </c>
      <c r="Y78">
        <f t="shared" si="4"/>
        <v>0</v>
      </c>
      <c r="Z78">
        <f t="shared" si="5"/>
        <v>0</v>
      </c>
      <c r="AA78">
        <f t="shared" si="6"/>
        <v>0</v>
      </c>
      <c r="AB78">
        <f t="shared" si="7"/>
        <v>0</v>
      </c>
      <c r="AC78" t="str">
        <f t="shared" si="13"/>
        <v>あり</v>
      </c>
      <c r="AD78" t="str">
        <f t="shared" si="14"/>
        <v>あり</v>
      </c>
      <c r="AE78" t="str">
        <f t="shared" si="9"/>
        <v>あり</v>
      </c>
      <c r="AF78" t="str">
        <f t="shared" si="10"/>
        <v>あり</v>
      </c>
      <c r="AG78" t="str">
        <f t="shared" si="15"/>
        <v>あり</v>
      </c>
      <c r="AH78">
        <v>22008</v>
      </c>
      <c r="AI78">
        <v>211432</v>
      </c>
      <c r="AJ78">
        <f t="shared" si="11"/>
        <v>0</v>
      </c>
      <c r="AK78">
        <f t="shared" si="12"/>
        <v>0</v>
      </c>
    </row>
    <row r="79" spans="1:37">
      <c r="A79" s="52">
        <v>57</v>
      </c>
      <c r="B79" s="42"/>
      <c r="C79" s="42"/>
      <c r="D79" s="41"/>
      <c r="E79" s="41"/>
      <c r="F79" s="42"/>
      <c r="G79" s="41"/>
      <c r="H79" s="42"/>
      <c r="I79" s="41"/>
      <c r="J79" s="41"/>
      <c r="K79" s="41"/>
      <c r="L79" s="42"/>
      <c r="M79" s="42"/>
      <c r="N79" s="41"/>
      <c r="O79" s="42"/>
      <c r="P79" s="42"/>
      <c r="Q79" s="42"/>
      <c r="R79" s="42"/>
      <c r="S79" s="42"/>
      <c r="X79">
        <f t="shared" si="3"/>
        <v>0</v>
      </c>
      <c r="Y79">
        <f t="shared" si="4"/>
        <v>0</v>
      </c>
      <c r="Z79">
        <f t="shared" si="5"/>
        <v>0</v>
      </c>
      <c r="AA79">
        <f t="shared" si="6"/>
        <v>0</v>
      </c>
      <c r="AB79">
        <f t="shared" si="7"/>
        <v>0</v>
      </c>
      <c r="AC79" t="str">
        <f t="shared" si="13"/>
        <v>あり</v>
      </c>
      <c r="AD79" t="str">
        <f t="shared" si="14"/>
        <v>あり</v>
      </c>
      <c r="AE79" t="str">
        <f t="shared" si="9"/>
        <v>あり</v>
      </c>
      <c r="AF79" t="str">
        <f t="shared" si="10"/>
        <v>あり</v>
      </c>
      <c r="AG79" t="str">
        <f t="shared" si="15"/>
        <v>あり</v>
      </c>
      <c r="AH79">
        <v>23008</v>
      </c>
      <c r="AI79">
        <v>211433</v>
      </c>
      <c r="AJ79">
        <f t="shared" si="11"/>
        <v>0</v>
      </c>
      <c r="AK79">
        <f t="shared" si="12"/>
        <v>0</v>
      </c>
    </row>
    <row r="80" spans="1:37">
      <c r="A80" s="52">
        <v>58</v>
      </c>
      <c r="B80" s="42"/>
      <c r="C80" s="42"/>
      <c r="D80" s="41"/>
      <c r="E80" s="41"/>
      <c r="F80" s="42"/>
      <c r="G80" s="41"/>
      <c r="H80" s="42"/>
      <c r="I80" s="41"/>
      <c r="J80" s="41"/>
      <c r="K80" s="41"/>
      <c r="L80" s="42"/>
      <c r="M80" s="42"/>
      <c r="N80" s="41"/>
      <c r="O80" s="42"/>
      <c r="P80" s="42"/>
      <c r="Q80" s="42"/>
      <c r="R80" s="42"/>
      <c r="S80" s="42"/>
      <c r="X80">
        <f t="shared" si="3"/>
        <v>0</v>
      </c>
      <c r="Y80">
        <f t="shared" si="4"/>
        <v>0</v>
      </c>
      <c r="Z80">
        <f t="shared" si="5"/>
        <v>0</v>
      </c>
      <c r="AA80">
        <f t="shared" si="6"/>
        <v>0</v>
      </c>
      <c r="AB80">
        <f t="shared" si="7"/>
        <v>0</v>
      </c>
      <c r="AC80" t="str">
        <f t="shared" si="13"/>
        <v>あり</v>
      </c>
      <c r="AD80" t="str">
        <f t="shared" si="14"/>
        <v>あり</v>
      </c>
      <c r="AE80" t="str">
        <f t="shared" si="9"/>
        <v>あり</v>
      </c>
      <c r="AF80" t="str">
        <f t="shared" si="10"/>
        <v>あり</v>
      </c>
      <c r="AG80" t="str">
        <f t="shared" si="15"/>
        <v>あり</v>
      </c>
      <c r="AH80">
        <v>21015</v>
      </c>
      <c r="AI80">
        <v>211434</v>
      </c>
      <c r="AJ80">
        <f t="shared" si="11"/>
        <v>0</v>
      </c>
      <c r="AK80">
        <f t="shared" si="12"/>
        <v>0</v>
      </c>
    </row>
    <row r="81" spans="1:37">
      <c r="A81" s="52">
        <v>59</v>
      </c>
      <c r="B81" s="42"/>
      <c r="C81" s="42"/>
      <c r="D81" s="41"/>
      <c r="E81" s="41"/>
      <c r="F81" s="42"/>
      <c r="G81" s="41"/>
      <c r="H81" s="42"/>
      <c r="I81" s="41"/>
      <c r="J81" s="41"/>
      <c r="K81" s="41"/>
      <c r="L81" s="42"/>
      <c r="M81" s="42"/>
      <c r="N81" s="41"/>
      <c r="O81" s="42"/>
      <c r="P81" s="42"/>
      <c r="Q81" s="42"/>
      <c r="R81" s="42"/>
      <c r="S81" s="42"/>
      <c r="X81">
        <f t="shared" si="3"/>
        <v>0</v>
      </c>
      <c r="Y81">
        <f t="shared" si="4"/>
        <v>0</v>
      </c>
      <c r="Z81">
        <f t="shared" si="5"/>
        <v>0</v>
      </c>
      <c r="AA81">
        <f t="shared" si="6"/>
        <v>0</v>
      </c>
      <c r="AB81">
        <f t="shared" si="7"/>
        <v>0</v>
      </c>
      <c r="AC81" t="str">
        <f t="shared" si="13"/>
        <v>あり</v>
      </c>
      <c r="AD81" t="str">
        <f t="shared" si="14"/>
        <v>あり</v>
      </c>
      <c r="AE81" t="str">
        <f t="shared" si="9"/>
        <v>あり</v>
      </c>
      <c r="AF81" t="str">
        <f t="shared" si="10"/>
        <v>あり</v>
      </c>
      <c r="AG81" t="str">
        <f t="shared" si="15"/>
        <v>あり</v>
      </c>
      <c r="AH81">
        <v>22015</v>
      </c>
      <c r="AI81">
        <v>211435</v>
      </c>
      <c r="AJ81">
        <f t="shared" si="11"/>
        <v>0</v>
      </c>
      <c r="AK81">
        <f t="shared" si="12"/>
        <v>0</v>
      </c>
    </row>
    <row r="82" spans="1:37">
      <c r="A82" s="52">
        <v>60</v>
      </c>
      <c r="B82" s="42"/>
      <c r="C82" s="42"/>
      <c r="D82" s="41"/>
      <c r="E82" s="41"/>
      <c r="F82" s="42"/>
      <c r="G82" s="41"/>
      <c r="H82" s="42"/>
      <c r="I82" s="41"/>
      <c r="J82" s="41"/>
      <c r="K82" s="41"/>
      <c r="L82" s="42"/>
      <c r="M82" s="42"/>
      <c r="N82" s="41"/>
      <c r="O82" s="42"/>
      <c r="P82" s="42"/>
      <c r="Q82" s="42"/>
      <c r="R82" s="42"/>
      <c r="S82" s="42"/>
      <c r="X82">
        <f t="shared" si="3"/>
        <v>0</v>
      </c>
      <c r="Y82">
        <f t="shared" si="4"/>
        <v>0</v>
      </c>
      <c r="Z82">
        <f t="shared" si="5"/>
        <v>0</v>
      </c>
      <c r="AA82">
        <f t="shared" si="6"/>
        <v>0</v>
      </c>
      <c r="AB82">
        <f t="shared" si="7"/>
        <v>0</v>
      </c>
      <c r="AC82" t="str">
        <f t="shared" si="13"/>
        <v>あり</v>
      </c>
      <c r="AD82" t="str">
        <f t="shared" si="14"/>
        <v>あり</v>
      </c>
      <c r="AE82" t="str">
        <f t="shared" si="9"/>
        <v>あり</v>
      </c>
      <c r="AF82" t="str">
        <f t="shared" si="10"/>
        <v>あり</v>
      </c>
      <c r="AG82" t="str">
        <f t="shared" si="15"/>
        <v>あり</v>
      </c>
      <c r="AH82">
        <v>23015</v>
      </c>
      <c r="AI82">
        <v>211436</v>
      </c>
      <c r="AJ82">
        <f t="shared" si="11"/>
        <v>0</v>
      </c>
      <c r="AK82">
        <f t="shared" si="12"/>
        <v>0</v>
      </c>
    </row>
    <row r="83" spans="1:37">
      <c r="A83" s="52">
        <v>61</v>
      </c>
      <c r="B83" s="42"/>
      <c r="C83" s="42"/>
      <c r="D83" s="41"/>
      <c r="E83" s="41"/>
      <c r="F83" s="42"/>
      <c r="G83" s="41"/>
      <c r="H83" s="42"/>
      <c r="I83" s="41"/>
      <c r="J83" s="41"/>
      <c r="K83" s="41"/>
      <c r="L83" s="42"/>
      <c r="M83" s="42"/>
      <c r="N83" s="41"/>
      <c r="O83" s="42"/>
      <c r="P83" s="42"/>
      <c r="Q83" s="42"/>
      <c r="R83" s="42"/>
      <c r="S83" s="42"/>
      <c r="X83">
        <f t="shared" si="3"/>
        <v>0</v>
      </c>
      <c r="Y83">
        <f t="shared" si="4"/>
        <v>0</v>
      </c>
      <c r="Z83">
        <f t="shared" si="5"/>
        <v>0</v>
      </c>
      <c r="AA83">
        <f t="shared" si="6"/>
        <v>0</v>
      </c>
      <c r="AB83">
        <f t="shared" si="7"/>
        <v>0</v>
      </c>
      <c r="AC83" t="str">
        <f t="shared" si="13"/>
        <v>あり</v>
      </c>
      <c r="AD83" t="str">
        <f t="shared" si="14"/>
        <v>あり</v>
      </c>
      <c r="AE83" t="str">
        <f t="shared" si="9"/>
        <v>あり</v>
      </c>
      <c r="AF83" t="str">
        <f t="shared" si="10"/>
        <v>あり</v>
      </c>
      <c r="AG83" t="str">
        <f t="shared" si="15"/>
        <v>あり</v>
      </c>
      <c r="AH83">
        <v>21080</v>
      </c>
      <c r="AI83">
        <v>221431</v>
      </c>
      <c r="AJ83">
        <f t="shared" si="11"/>
        <v>0</v>
      </c>
      <c r="AK83" s="58">
        <f t="shared" si="12"/>
        <v>0</v>
      </c>
    </row>
    <row r="84" spans="1:37">
      <c r="A84" s="52">
        <v>62</v>
      </c>
      <c r="B84" s="42"/>
      <c r="C84" s="42"/>
      <c r="D84" s="41"/>
      <c r="E84" s="41"/>
      <c r="F84" s="42"/>
      <c r="G84" s="41"/>
      <c r="H84" s="42"/>
      <c r="I84" s="41"/>
      <c r="J84" s="41"/>
      <c r="K84" s="41"/>
      <c r="L84" s="42"/>
      <c r="M84" s="42"/>
      <c r="N84" s="41"/>
      <c r="O84" s="42"/>
      <c r="P84" s="42"/>
      <c r="Q84" s="42"/>
      <c r="R84" s="42"/>
      <c r="S84" s="42"/>
      <c r="X84">
        <f t="shared" si="3"/>
        <v>0</v>
      </c>
      <c r="Y84">
        <f t="shared" si="4"/>
        <v>0</v>
      </c>
      <c r="Z84">
        <f t="shared" si="5"/>
        <v>0</v>
      </c>
      <c r="AA84">
        <f t="shared" si="6"/>
        <v>0</v>
      </c>
      <c r="AB84">
        <f t="shared" si="7"/>
        <v>0</v>
      </c>
      <c r="AC84" t="str">
        <f t="shared" si="13"/>
        <v>あり</v>
      </c>
      <c r="AD84" t="str">
        <f t="shared" si="14"/>
        <v>あり</v>
      </c>
      <c r="AE84" t="str">
        <f t="shared" si="9"/>
        <v>あり</v>
      </c>
      <c r="AF84" t="str">
        <f t="shared" si="10"/>
        <v>あり</v>
      </c>
      <c r="AG84" t="str">
        <f t="shared" si="15"/>
        <v>あり</v>
      </c>
      <c r="AH84">
        <v>22080</v>
      </c>
      <c r="AI84">
        <v>221432</v>
      </c>
      <c r="AJ84">
        <f t="shared" si="11"/>
        <v>0</v>
      </c>
      <c r="AK84" s="58">
        <f t="shared" si="12"/>
        <v>0</v>
      </c>
    </row>
    <row r="85" spans="1:37">
      <c r="A85" s="52">
        <v>63</v>
      </c>
      <c r="B85" s="42"/>
      <c r="C85" s="42"/>
      <c r="D85" s="41"/>
      <c r="E85" s="41"/>
      <c r="F85" s="42"/>
      <c r="G85" s="41"/>
      <c r="H85" s="42"/>
      <c r="I85" s="41"/>
      <c r="J85" s="41"/>
      <c r="K85" s="41"/>
      <c r="L85" s="42"/>
      <c r="M85" s="42"/>
      <c r="N85" s="41"/>
      <c r="O85" s="42"/>
      <c r="P85" s="42"/>
      <c r="Q85" s="42"/>
      <c r="R85" s="42"/>
      <c r="S85" s="42"/>
      <c r="X85">
        <f t="shared" si="3"/>
        <v>0</v>
      </c>
      <c r="Y85">
        <f t="shared" si="4"/>
        <v>0</v>
      </c>
      <c r="Z85">
        <f t="shared" si="5"/>
        <v>0</v>
      </c>
      <c r="AA85">
        <f t="shared" si="6"/>
        <v>0</v>
      </c>
      <c r="AB85">
        <f t="shared" si="7"/>
        <v>0</v>
      </c>
      <c r="AC85" t="str">
        <f t="shared" si="13"/>
        <v>あり</v>
      </c>
      <c r="AD85" t="str">
        <f t="shared" si="14"/>
        <v>あり</v>
      </c>
      <c r="AE85" t="str">
        <f t="shared" si="9"/>
        <v>あり</v>
      </c>
      <c r="AF85" t="str">
        <f t="shared" si="10"/>
        <v>あり</v>
      </c>
      <c r="AG85" t="str">
        <f t="shared" si="15"/>
        <v>あり</v>
      </c>
      <c r="AH85">
        <v>23080</v>
      </c>
      <c r="AI85">
        <v>221433</v>
      </c>
      <c r="AJ85">
        <f t="shared" si="11"/>
        <v>0</v>
      </c>
      <c r="AK85" s="58">
        <f t="shared" si="12"/>
        <v>0</v>
      </c>
    </row>
    <row r="86" spans="1:37">
      <c r="A86" s="52">
        <v>64</v>
      </c>
      <c r="B86" s="42"/>
      <c r="C86" s="42"/>
      <c r="D86" s="41"/>
      <c r="E86" s="41"/>
      <c r="F86" s="42"/>
      <c r="G86" s="41"/>
      <c r="H86" s="42"/>
      <c r="I86" s="41"/>
      <c r="J86" s="41"/>
      <c r="K86" s="41"/>
      <c r="L86" s="42"/>
      <c r="M86" s="42"/>
      <c r="N86" s="41"/>
      <c r="O86" s="42"/>
      <c r="P86" s="42"/>
      <c r="Q86" s="42"/>
      <c r="R86" s="42"/>
      <c r="S86" s="42"/>
      <c r="X86">
        <f t="shared" si="3"/>
        <v>0</v>
      </c>
      <c r="Y86">
        <f t="shared" si="4"/>
        <v>0</v>
      </c>
      <c r="Z86">
        <f t="shared" si="5"/>
        <v>0</v>
      </c>
      <c r="AA86">
        <f t="shared" si="6"/>
        <v>0</v>
      </c>
      <c r="AB86">
        <f t="shared" si="7"/>
        <v>0</v>
      </c>
      <c r="AC86" t="str">
        <f t="shared" si="13"/>
        <v>あり</v>
      </c>
      <c r="AD86" t="str">
        <f t="shared" si="14"/>
        <v>あり</v>
      </c>
      <c r="AE86" t="str">
        <f t="shared" si="9"/>
        <v>あり</v>
      </c>
      <c r="AF86" t="str">
        <f t="shared" si="10"/>
        <v>あり</v>
      </c>
      <c r="AG86" t="str">
        <f t="shared" si="15"/>
        <v>あり</v>
      </c>
      <c r="AH86">
        <v>21100</v>
      </c>
      <c r="AI86">
        <v>221434</v>
      </c>
      <c r="AJ86">
        <f t="shared" si="11"/>
        <v>0</v>
      </c>
      <c r="AK86" s="58">
        <f t="shared" si="12"/>
        <v>0</v>
      </c>
    </row>
    <row r="87" spans="1:37">
      <c r="A87" s="52">
        <v>65</v>
      </c>
      <c r="B87" s="42"/>
      <c r="C87" s="42"/>
      <c r="D87" s="41"/>
      <c r="E87" s="41"/>
      <c r="F87" s="42"/>
      <c r="G87" s="41"/>
      <c r="H87" s="42"/>
      <c r="I87" s="41"/>
      <c r="J87" s="41"/>
      <c r="K87" s="41"/>
      <c r="L87" s="42"/>
      <c r="M87" s="42"/>
      <c r="N87" s="41"/>
      <c r="O87" s="42"/>
      <c r="P87" s="42"/>
      <c r="Q87" s="42"/>
      <c r="R87" s="42"/>
      <c r="S87" s="42"/>
      <c r="X87">
        <f t="shared" si="3"/>
        <v>0</v>
      </c>
      <c r="Y87">
        <f t="shared" si="4"/>
        <v>0</v>
      </c>
      <c r="Z87">
        <f t="shared" si="5"/>
        <v>0</v>
      </c>
      <c r="AA87">
        <f t="shared" si="6"/>
        <v>0</v>
      </c>
      <c r="AB87">
        <f t="shared" si="7"/>
        <v>0</v>
      </c>
      <c r="AC87" t="str">
        <f t="shared" ref="AC87:AC118" si="16">IF(COUNTIF($AH$23:$AH$113,X87),"あり","なし")</f>
        <v>あり</v>
      </c>
      <c r="AD87" t="str">
        <f t="shared" ref="AD87:AD118" si="17">IF(COUNTIF($AH$23:$AH$113,Y87),"あり","なし")</f>
        <v>あり</v>
      </c>
      <c r="AE87" t="str">
        <f t="shared" si="9"/>
        <v>あり</v>
      </c>
      <c r="AF87" t="str">
        <f t="shared" si="10"/>
        <v>あり</v>
      </c>
      <c r="AG87" t="str">
        <f t="shared" ref="AG87:AG118" si="18">IF(COUNTIF($AI$23:$AI$101,AB87),"あり","なし")</f>
        <v>あり</v>
      </c>
      <c r="AH87">
        <v>22100</v>
      </c>
      <c r="AI87">
        <v>221435</v>
      </c>
      <c r="AJ87">
        <f t="shared" si="11"/>
        <v>0</v>
      </c>
      <c r="AK87" s="58">
        <f t="shared" si="12"/>
        <v>0</v>
      </c>
    </row>
    <row r="88" spans="1:37">
      <c r="A88" s="52">
        <v>66</v>
      </c>
      <c r="B88" s="42"/>
      <c r="C88" s="42"/>
      <c r="D88" s="41"/>
      <c r="E88" s="41"/>
      <c r="F88" s="42"/>
      <c r="G88" s="41"/>
      <c r="H88" s="42"/>
      <c r="I88" s="41"/>
      <c r="J88" s="41"/>
      <c r="K88" s="41"/>
      <c r="L88" s="42"/>
      <c r="M88" s="42"/>
      <c r="N88" s="41"/>
      <c r="O88" s="42"/>
      <c r="P88" s="42"/>
      <c r="Q88" s="42"/>
      <c r="R88" s="42"/>
      <c r="S88" s="42"/>
      <c r="X88">
        <f t="shared" ref="X88:X151" si="19">$B88*10000+$G88*1000+$H88</f>
        <v>0</v>
      </c>
      <c r="Y88">
        <f t="shared" ref="Y88:Y151" si="20">$B88*10000+$G88*1000+$I88</f>
        <v>0</v>
      </c>
      <c r="Z88">
        <f t="shared" ref="Z88:Z151" si="21">$B88*10000+$G88*1000+$J88</f>
        <v>0</v>
      </c>
      <c r="AA88">
        <f t="shared" ref="AA88:AA151" si="22">$B88*10000+$G88*1000+$K88</f>
        <v>0</v>
      </c>
      <c r="AB88">
        <f t="shared" ref="AB88:AB151" si="23">$B88*100000+$G88*10000+$L88</f>
        <v>0</v>
      </c>
      <c r="AC88" t="str">
        <f t="shared" si="16"/>
        <v>あり</v>
      </c>
      <c r="AD88" t="str">
        <f t="shared" si="17"/>
        <v>あり</v>
      </c>
      <c r="AE88" t="str">
        <f t="shared" ref="AE88:AE151" si="24">IF(COUNTIF($AH$23:$AH$113,Z88),"あり","なし")</f>
        <v>あり</v>
      </c>
      <c r="AF88" t="str">
        <f t="shared" ref="AF88:AF151" si="25">IF(COUNTIF($AH$23:$AH$113,AA88),"あり","なし")</f>
        <v>あり</v>
      </c>
      <c r="AG88" t="str">
        <f t="shared" si="18"/>
        <v>あり</v>
      </c>
      <c r="AH88">
        <v>23100</v>
      </c>
      <c r="AI88">
        <v>221436</v>
      </c>
      <c r="AJ88">
        <f t="shared" ref="AJ88:AJ106" si="26">COUNTIF($X$23:$AA$152,AH88)</f>
        <v>0</v>
      </c>
      <c r="AK88" s="58">
        <f t="shared" ref="AK88:AK94" si="27">COUNTIF($AB$23:$AB$152,AI88)</f>
        <v>0</v>
      </c>
    </row>
    <row r="89" spans="1:37">
      <c r="A89" s="52">
        <v>67</v>
      </c>
      <c r="B89" s="42"/>
      <c r="C89" s="42"/>
      <c r="D89" s="41"/>
      <c r="E89" s="41"/>
      <c r="F89" s="42"/>
      <c r="G89" s="41"/>
      <c r="H89" s="42"/>
      <c r="I89" s="41"/>
      <c r="J89" s="41"/>
      <c r="K89" s="41"/>
      <c r="L89" s="42"/>
      <c r="M89" s="42"/>
      <c r="N89" s="41"/>
      <c r="O89" s="42"/>
      <c r="P89" s="42"/>
      <c r="Q89" s="42"/>
      <c r="R89" s="42"/>
      <c r="S89" s="42"/>
      <c r="X89">
        <f t="shared" si="19"/>
        <v>0</v>
      </c>
      <c r="Y89">
        <f t="shared" si="20"/>
        <v>0</v>
      </c>
      <c r="Z89">
        <f t="shared" si="21"/>
        <v>0</v>
      </c>
      <c r="AA89">
        <f t="shared" si="22"/>
        <v>0</v>
      </c>
      <c r="AB89">
        <f t="shared" si="23"/>
        <v>0</v>
      </c>
      <c r="AC89" t="str">
        <f t="shared" si="16"/>
        <v>あり</v>
      </c>
      <c r="AD89" t="str">
        <f t="shared" si="17"/>
        <v>あり</v>
      </c>
      <c r="AE89" t="str">
        <f t="shared" si="24"/>
        <v>あり</v>
      </c>
      <c r="AF89" t="str">
        <f t="shared" si="25"/>
        <v>あり</v>
      </c>
      <c r="AG89" t="str">
        <f t="shared" si="18"/>
        <v>あり</v>
      </c>
      <c r="AH89">
        <v>21501</v>
      </c>
      <c r="AI89">
        <v>231431</v>
      </c>
      <c r="AJ89">
        <f t="shared" si="26"/>
        <v>0</v>
      </c>
      <c r="AK89">
        <f t="shared" si="27"/>
        <v>0</v>
      </c>
    </row>
    <row r="90" spans="1:37">
      <c r="A90" s="52">
        <v>68</v>
      </c>
      <c r="B90" s="42"/>
      <c r="C90" s="42"/>
      <c r="D90" s="41"/>
      <c r="E90" s="41"/>
      <c r="F90" s="42"/>
      <c r="G90" s="41"/>
      <c r="H90" s="42"/>
      <c r="I90" s="41"/>
      <c r="J90" s="41"/>
      <c r="K90" s="41"/>
      <c r="L90" s="42"/>
      <c r="M90" s="42"/>
      <c r="N90" s="41"/>
      <c r="O90" s="42"/>
      <c r="P90" s="42"/>
      <c r="Q90" s="42"/>
      <c r="R90" s="42"/>
      <c r="S90" s="42"/>
      <c r="X90">
        <f t="shared" si="19"/>
        <v>0</v>
      </c>
      <c r="Y90">
        <f t="shared" si="20"/>
        <v>0</v>
      </c>
      <c r="Z90">
        <f t="shared" si="21"/>
        <v>0</v>
      </c>
      <c r="AA90">
        <f t="shared" si="22"/>
        <v>0</v>
      </c>
      <c r="AB90">
        <f t="shared" si="23"/>
        <v>0</v>
      </c>
      <c r="AC90" t="str">
        <f t="shared" si="16"/>
        <v>あり</v>
      </c>
      <c r="AD90" t="str">
        <f t="shared" si="17"/>
        <v>あり</v>
      </c>
      <c r="AE90" t="str">
        <f t="shared" si="24"/>
        <v>あり</v>
      </c>
      <c r="AF90" t="str">
        <f t="shared" si="25"/>
        <v>あり</v>
      </c>
      <c r="AG90" t="str">
        <f t="shared" si="18"/>
        <v>あり</v>
      </c>
      <c r="AH90">
        <v>22501</v>
      </c>
      <c r="AI90">
        <v>231432</v>
      </c>
      <c r="AJ90">
        <f t="shared" si="26"/>
        <v>0</v>
      </c>
      <c r="AK90">
        <f t="shared" si="27"/>
        <v>0</v>
      </c>
    </row>
    <row r="91" spans="1:37">
      <c r="A91" s="52">
        <v>69</v>
      </c>
      <c r="B91" s="42"/>
      <c r="C91" s="42"/>
      <c r="D91" s="41"/>
      <c r="E91" s="41"/>
      <c r="F91" s="42"/>
      <c r="G91" s="41"/>
      <c r="H91" s="42"/>
      <c r="I91" s="41"/>
      <c r="J91" s="41"/>
      <c r="K91" s="41"/>
      <c r="L91" s="42"/>
      <c r="M91" s="42"/>
      <c r="N91" s="41"/>
      <c r="O91" s="42"/>
      <c r="P91" s="42"/>
      <c r="Q91" s="42"/>
      <c r="R91" s="42"/>
      <c r="S91" s="42"/>
      <c r="X91">
        <f t="shared" si="19"/>
        <v>0</v>
      </c>
      <c r="Y91">
        <f t="shared" si="20"/>
        <v>0</v>
      </c>
      <c r="Z91">
        <f t="shared" si="21"/>
        <v>0</v>
      </c>
      <c r="AA91">
        <f t="shared" si="22"/>
        <v>0</v>
      </c>
      <c r="AB91">
        <f t="shared" si="23"/>
        <v>0</v>
      </c>
      <c r="AC91" t="str">
        <f t="shared" si="16"/>
        <v>あり</v>
      </c>
      <c r="AD91" t="str">
        <f t="shared" si="17"/>
        <v>あり</v>
      </c>
      <c r="AE91" t="str">
        <f t="shared" si="24"/>
        <v>あり</v>
      </c>
      <c r="AF91" t="str">
        <f t="shared" si="25"/>
        <v>あり</v>
      </c>
      <c r="AG91" t="str">
        <f t="shared" si="18"/>
        <v>あり</v>
      </c>
      <c r="AH91">
        <v>23501</v>
      </c>
      <c r="AI91">
        <v>231433</v>
      </c>
      <c r="AJ91">
        <f t="shared" si="26"/>
        <v>0</v>
      </c>
      <c r="AK91">
        <f t="shared" si="27"/>
        <v>0</v>
      </c>
    </row>
    <row r="92" spans="1:37">
      <c r="A92" s="52">
        <v>70</v>
      </c>
      <c r="B92" s="42"/>
      <c r="C92" s="42"/>
      <c r="D92" s="41"/>
      <c r="E92" s="41"/>
      <c r="F92" s="42"/>
      <c r="G92" s="41"/>
      <c r="H92" s="42"/>
      <c r="I92" s="41"/>
      <c r="J92" s="41"/>
      <c r="K92" s="41"/>
      <c r="L92" s="42"/>
      <c r="M92" s="42"/>
      <c r="N92" s="41"/>
      <c r="O92" s="42"/>
      <c r="P92" s="42"/>
      <c r="Q92" s="42"/>
      <c r="R92" s="42"/>
      <c r="S92" s="42"/>
      <c r="X92">
        <f t="shared" si="19"/>
        <v>0</v>
      </c>
      <c r="Y92">
        <f t="shared" si="20"/>
        <v>0</v>
      </c>
      <c r="Z92">
        <f t="shared" si="21"/>
        <v>0</v>
      </c>
      <c r="AA92">
        <f t="shared" si="22"/>
        <v>0</v>
      </c>
      <c r="AB92">
        <f t="shared" si="23"/>
        <v>0</v>
      </c>
      <c r="AC92" t="str">
        <f t="shared" si="16"/>
        <v>あり</v>
      </c>
      <c r="AD92" t="str">
        <f t="shared" si="17"/>
        <v>あり</v>
      </c>
      <c r="AE92" t="str">
        <f t="shared" si="24"/>
        <v>あり</v>
      </c>
      <c r="AF92" t="str">
        <f t="shared" si="25"/>
        <v>あり</v>
      </c>
      <c r="AG92" t="str">
        <f t="shared" si="18"/>
        <v>あり</v>
      </c>
      <c r="AI92">
        <v>231434</v>
      </c>
      <c r="AK92">
        <f t="shared" si="27"/>
        <v>0</v>
      </c>
    </row>
    <row r="93" spans="1:37">
      <c r="A93" s="52">
        <v>71</v>
      </c>
      <c r="B93" s="42"/>
      <c r="C93" s="42"/>
      <c r="D93" s="41"/>
      <c r="E93" s="41"/>
      <c r="F93" s="42"/>
      <c r="G93" s="41"/>
      <c r="H93" s="42"/>
      <c r="I93" s="41"/>
      <c r="J93" s="41"/>
      <c r="K93" s="41"/>
      <c r="L93" s="42"/>
      <c r="M93" s="42"/>
      <c r="N93" s="41"/>
      <c r="O93" s="42"/>
      <c r="P93" s="42"/>
      <c r="Q93" s="42"/>
      <c r="R93" s="42"/>
      <c r="S93" s="42"/>
      <c r="X93">
        <f t="shared" si="19"/>
        <v>0</v>
      </c>
      <c r="Y93">
        <f t="shared" si="20"/>
        <v>0</v>
      </c>
      <c r="Z93">
        <f t="shared" si="21"/>
        <v>0</v>
      </c>
      <c r="AA93">
        <f t="shared" si="22"/>
        <v>0</v>
      </c>
      <c r="AB93">
        <f t="shared" si="23"/>
        <v>0</v>
      </c>
      <c r="AC93" t="str">
        <f t="shared" si="16"/>
        <v>あり</v>
      </c>
      <c r="AD93" t="str">
        <f t="shared" si="17"/>
        <v>あり</v>
      </c>
      <c r="AE93" t="str">
        <f t="shared" si="24"/>
        <v>あり</v>
      </c>
      <c r="AF93" t="str">
        <f t="shared" si="25"/>
        <v>あり</v>
      </c>
      <c r="AG93" t="str">
        <f t="shared" si="18"/>
        <v>あり</v>
      </c>
      <c r="AI93">
        <v>231435</v>
      </c>
      <c r="AK93">
        <f t="shared" si="27"/>
        <v>0</v>
      </c>
    </row>
    <row r="94" spans="1:37">
      <c r="A94" s="52">
        <v>72</v>
      </c>
      <c r="B94" s="42"/>
      <c r="C94" s="42"/>
      <c r="D94" s="41"/>
      <c r="E94" s="41"/>
      <c r="F94" s="42"/>
      <c r="G94" s="41"/>
      <c r="H94" s="42"/>
      <c r="I94" s="41"/>
      <c r="J94" s="41"/>
      <c r="K94" s="41"/>
      <c r="L94" s="42"/>
      <c r="M94" s="42"/>
      <c r="N94" s="41"/>
      <c r="O94" s="42"/>
      <c r="P94" s="42"/>
      <c r="Q94" s="42"/>
      <c r="R94" s="42"/>
      <c r="S94" s="42"/>
      <c r="X94">
        <f t="shared" si="19"/>
        <v>0</v>
      </c>
      <c r="Y94">
        <f t="shared" si="20"/>
        <v>0</v>
      </c>
      <c r="Z94">
        <f t="shared" si="21"/>
        <v>0</v>
      </c>
      <c r="AA94">
        <f t="shared" si="22"/>
        <v>0</v>
      </c>
      <c r="AB94">
        <f t="shared" si="23"/>
        <v>0</v>
      </c>
      <c r="AC94" t="str">
        <f t="shared" si="16"/>
        <v>あり</v>
      </c>
      <c r="AD94" t="str">
        <f t="shared" si="17"/>
        <v>あり</v>
      </c>
      <c r="AE94" t="str">
        <f t="shared" si="24"/>
        <v>あり</v>
      </c>
      <c r="AF94" t="str">
        <f t="shared" si="25"/>
        <v>あり</v>
      </c>
      <c r="AG94" t="str">
        <f t="shared" si="18"/>
        <v>あり</v>
      </c>
      <c r="AI94">
        <v>231436</v>
      </c>
      <c r="AK94">
        <f t="shared" si="27"/>
        <v>0</v>
      </c>
    </row>
    <row r="95" spans="1:37">
      <c r="A95" s="52">
        <v>73</v>
      </c>
      <c r="B95" s="42"/>
      <c r="C95" s="42"/>
      <c r="D95" s="41"/>
      <c r="E95" s="41"/>
      <c r="F95" s="42"/>
      <c r="G95" s="41"/>
      <c r="H95" s="42"/>
      <c r="I95" s="41"/>
      <c r="J95" s="41"/>
      <c r="K95" s="41"/>
      <c r="L95" s="42"/>
      <c r="M95" s="42"/>
      <c r="N95" s="41"/>
      <c r="O95" s="42"/>
      <c r="P95" s="42"/>
      <c r="Q95" s="42"/>
      <c r="R95" s="42"/>
      <c r="S95" s="42"/>
      <c r="X95">
        <f t="shared" si="19"/>
        <v>0</v>
      </c>
      <c r="Y95">
        <f t="shared" si="20"/>
        <v>0</v>
      </c>
      <c r="Z95">
        <f t="shared" si="21"/>
        <v>0</v>
      </c>
      <c r="AA95">
        <f t="shared" si="22"/>
        <v>0</v>
      </c>
      <c r="AB95">
        <f t="shared" si="23"/>
        <v>0</v>
      </c>
      <c r="AC95" t="str">
        <f t="shared" si="16"/>
        <v>あり</v>
      </c>
      <c r="AD95" t="str">
        <f t="shared" si="17"/>
        <v>あり</v>
      </c>
      <c r="AE95" t="str">
        <f t="shared" si="24"/>
        <v>あり</v>
      </c>
      <c r="AF95" t="str">
        <f t="shared" si="25"/>
        <v>あり</v>
      </c>
      <c r="AG95" t="str">
        <f t="shared" si="18"/>
        <v>あり</v>
      </c>
      <c r="AH95">
        <v>21503</v>
      </c>
      <c r="AI95">
        <v>110000</v>
      </c>
      <c r="AJ95">
        <f t="shared" si="26"/>
        <v>0</v>
      </c>
      <c r="AK95" t="s">
        <v>78</v>
      </c>
    </row>
    <row r="96" spans="1:37">
      <c r="A96" s="52">
        <v>74</v>
      </c>
      <c r="B96" s="42"/>
      <c r="C96" s="42"/>
      <c r="D96" s="41"/>
      <c r="E96" s="41"/>
      <c r="F96" s="42"/>
      <c r="G96" s="41"/>
      <c r="H96" s="42"/>
      <c r="I96" s="41"/>
      <c r="J96" s="41"/>
      <c r="K96" s="41"/>
      <c r="L96" s="42"/>
      <c r="M96" s="42"/>
      <c r="N96" s="41"/>
      <c r="O96" s="42"/>
      <c r="P96" s="42"/>
      <c r="Q96" s="42"/>
      <c r="R96" s="42"/>
      <c r="S96" s="42"/>
      <c r="X96">
        <f t="shared" si="19"/>
        <v>0</v>
      </c>
      <c r="Y96">
        <f t="shared" si="20"/>
        <v>0</v>
      </c>
      <c r="Z96">
        <f t="shared" si="21"/>
        <v>0</v>
      </c>
      <c r="AA96">
        <f t="shared" si="22"/>
        <v>0</v>
      </c>
      <c r="AB96">
        <f t="shared" si="23"/>
        <v>0</v>
      </c>
      <c r="AC96" t="str">
        <f t="shared" si="16"/>
        <v>あり</v>
      </c>
      <c r="AD96" t="str">
        <f t="shared" si="17"/>
        <v>あり</v>
      </c>
      <c r="AE96" t="str">
        <f t="shared" si="24"/>
        <v>あり</v>
      </c>
      <c r="AF96" t="str">
        <f t="shared" si="25"/>
        <v>あり</v>
      </c>
      <c r="AG96" t="str">
        <f t="shared" si="18"/>
        <v>あり</v>
      </c>
      <c r="AH96">
        <v>22503</v>
      </c>
      <c r="AI96">
        <v>120000</v>
      </c>
      <c r="AJ96">
        <f t="shared" si="26"/>
        <v>0</v>
      </c>
      <c r="AK96" t="s">
        <v>78</v>
      </c>
    </row>
    <row r="97" spans="1:37">
      <c r="A97" s="52">
        <v>75</v>
      </c>
      <c r="B97" s="42"/>
      <c r="C97" s="42"/>
      <c r="D97" s="41"/>
      <c r="E97" s="41"/>
      <c r="F97" s="42"/>
      <c r="G97" s="41"/>
      <c r="H97" s="42"/>
      <c r="I97" s="41"/>
      <c r="J97" s="41"/>
      <c r="K97" s="41"/>
      <c r="L97" s="42"/>
      <c r="M97" s="42"/>
      <c r="N97" s="41"/>
      <c r="O97" s="42"/>
      <c r="P97" s="42"/>
      <c r="Q97" s="42"/>
      <c r="R97" s="42"/>
      <c r="S97" s="42"/>
      <c r="X97">
        <f t="shared" si="19"/>
        <v>0</v>
      </c>
      <c r="Y97">
        <f t="shared" si="20"/>
        <v>0</v>
      </c>
      <c r="Z97">
        <f t="shared" si="21"/>
        <v>0</v>
      </c>
      <c r="AA97">
        <f t="shared" si="22"/>
        <v>0</v>
      </c>
      <c r="AB97">
        <f t="shared" si="23"/>
        <v>0</v>
      </c>
      <c r="AC97" t="str">
        <f t="shared" si="16"/>
        <v>あり</v>
      </c>
      <c r="AD97" t="str">
        <f t="shared" si="17"/>
        <v>あり</v>
      </c>
      <c r="AE97" t="str">
        <f t="shared" si="24"/>
        <v>あり</v>
      </c>
      <c r="AF97" t="str">
        <f t="shared" si="25"/>
        <v>あり</v>
      </c>
      <c r="AG97" t="str">
        <f t="shared" si="18"/>
        <v>あり</v>
      </c>
      <c r="AH97">
        <v>23503</v>
      </c>
      <c r="AI97">
        <v>130000</v>
      </c>
      <c r="AJ97">
        <f t="shared" si="26"/>
        <v>0</v>
      </c>
      <c r="AK97" t="s">
        <v>78</v>
      </c>
    </row>
    <row r="98" spans="1:37">
      <c r="A98" s="52">
        <v>76</v>
      </c>
      <c r="B98" s="42"/>
      <c r="C98" s="42"/>
      <c r="D98" s="41"/>
      <c r="E98" s="41"/>
      <c r="F98" s="42"/>
      <c r="G98" s="41"/>
      <c r="H98" s="42"/>
      <c r="I98" s="41"/>
      <c r="J98" s="41"/>
      <c r="K98" s="41"/>
      <c r="L98" s="42"/>
      <c r="M98" s="42"/>
      <c r="N98" s="41"/>
      <c r="O98" s="42"/>
      <c r="P98" s="42"/>
      <c r="Q98" s="42"/>
      <c r="R98" s="42"/>
      <c r="S98" s="42"/>
      <c r="X98">
        <f t="shared" si="19"/>
        <v>0</v>
      </c>
      <c r="Y98">
        <f t="shared" si="20"/>
        <v>0</v>
      </c>
      <c r="Z98">
        <f t="shared" si="21"/>
        <v>0</v>
      </c>
      <c r="AA98">
        <f t="shared" si="22"/>
        <v>0</v>
      </c>
      <c r="AB98">
        <f t="shared" si="23"/>
        <v>0</v>
      </c>
      <c r="AC98" t="str">
        <f t="shared" si="16"/>
        <v>あり</v>
      </c>
      <c r="AD98" t="str">
        <f t="shared" si="17"/>
        <v>あり</v>
      </c>
      <c r="AE98" t="str">
        <f t="shared" si="24"/>
        <v>あり</v>
      </c>
      <c r="AF98" t="str">
        <f t="shared" si="25"/>
        <v>あり</v>
      </c>
      <c r="AG98" t="str">
        <f t="shared" si="18"/>
        <v>あり</v>
      </c>
      <c r="AH98">
        <v>21627</v>
      </c>
      <c r="AI98">
        <v>210000</v>
      </c>
      <c r="AJ98">
        <f t="shared" si="26"/>
        <v>0</v>
      </c>
      <c r="AK98" t="s">
        <v>78</v>
      </c>
    </row>
    <row r="99" spans="1:37">
      <c r="A99" s="52">
        <v>77</v>
      </c>
      <c r="B99" s="42"/>
      <c r="C99" s="42"/>
      <c r="D99" s="41"/>
      <c r="E99" s="41"/>
      <c r="F99" s="42"/>
      <c r="G99" s="41"/>
      <c r="H99" s="42"/>
      <c r="I99" s="41"/>
      <c r="J99" s="41"/>
      <c r="K99" s="41"/>
      <c r="L99" s="42"/>
      <c r="M99" s="42"/>
      <c r="N99" s="41"/>
      <c r="O99" s="42"/>
      <c r="P99" s="42"/>
      <c r="Q99" s="42"/>
      <c r="R99" s="42"/>
      <c r="S99" s="42"/>
      <c r="X99">
        <f t="shared" si="19"/>
        <v>0</v>
      </c>
      <c r="Y99">
        <f t="shared" si="20"/>
        <v>0</v>
      </c>
      <c r="Z99">
        <f t="shared" si="21"/>
        <v>0</v>
      </c>
      <c r="AA99">
        <f t="shared" si="22"/>
        <v>0</v>
      </c>
      <c r="AB99">
        <f t="shared" si="23"/>
        <v>0</v>
      </c>
      <c r="AC99" t="str">
        <f t="shared" si="16"/>
        <v>あり</v>
      </c>
      <c r="AD99" t="str">
        <f t="shared" si="17"/>
        <v>あり</v>
      </c>
      <c r="AE99" t="str">
        <f t="shared" si="24"/>
        <v>あり</v>
      </c>
      <c r="AF99" t="str">
        <f t="shared" si="25"/>
        <v>あり</v>
      </c>
      <c r="AG99" t="str">
        <f t="shared" si="18"/>
        <v>あり</v>
      </c>
      <c r="AH99">
        <v>22627</v>
      </c>
      <c r="AI99">
        <v>220000</v>
      </c>
      <c r="AJ99">
        <f t="shared" si="26"/>
        <v>0</v>
      </c>
      <c r="AK99" t="s">
        <v>78</v>
      </c>
    </row>
    <row r="100" spans="1:37">
      <c r="A100" s="52">
        <v>78</v>
      </c>
      <c r="B100" s="42"/>
      <c r="C100" s="42"/>
      <c r="D100" s="41"/>
      <c r="E100" s="41"/>
      <c r="F100" s="42"/>
      <c r="G100" s="41"/>
      <c r="H100" s="42"/>
      <c r="I100" s="41"/>
      <c r="J100" s="41"/>
      <c r="K100" s="41"/>
      <c r="L100" s="42"/>
      <c r="M100" s="42"/>
      <c r="N100" s="41"/>
      <c r="O100" s="42"/>
      <c r="P100" s="42"/>
      <c r="Q100" s="42"/>
      <c r="R100" s="42"/>
      <c r="S100" s="42"/>
      <c r="X100">
        <f t="shared" si="19"/>
        <v>0</v>
      </c>
      <c r="Y100">
        <f t="shared" si="20"/>
        <v>0</v>
      </c>
      <c r="Z100">
        <f t="shared" si="21"/>
        <v>0</v>
      </c>
      <c r="AA100">
        <f t="shared" si="22"/>
        <v>0</v>
      </c>
      <c r="AB100">
        <f t="shared" si="23"/>
        <v>0</v>
      </c>
      <c r="AC100" t="str">
        <f t="shared" si="16"/>
        <v>あり</v>
      </c>
      <c r="AD100" t="str">
        <f t="shared" si="17"/>
        <v>あり</v>
      </c>
      <c r="AE100" t="str">
        <f t="shared" si="24"/>
        <v>あり</v>
      </c>
      <c r="AF100" t="str">
        <f t="shared" si="25"/>
        <v>あり</v>
      </c>
      <c r="AG100" t="str">
        <f t="shared" si="18"/>
        <v>あり</v>
      </c>
      <c r="AH100">
        <v>23627</v>
      </c>
      <c r="AI100">
        <v>230000</v>
      </c>
      <c r="AJ100">
        <f t="shared" si="26"/>
        <v>0</v>
      </c>
      <c r="AK100" t="s">
        <v>78</v>
      </c>
    </row>
    <row r="101" spans="1:37">
      <c r="A101" s="52">
        <v>79</v>
      </c>
      <c r="B101" s="42"/>
      <c r="C101" s="42"/>
      <c r="D101" s="41"/>
      <c r="E101" s="41"/>
      <c r="F101" s="42"/>
      <c r="G101" s="41"/>
      <c r="H101" s="42"/>
      <c r="I101" s="41"/>
      <c r="J101" s="41"/>
      <c r="K101" s="41"/>
      <c r="L101" s="42"/>
      <c r="M101" s="42"/>
      <c r="N101" s="41"/>
      <c r="O101" s="42"/>
      <c r="P101" s="42"/>
      <c r="Q101" s="42"/>
      <c r="R101" s="42"/>
      <c r="S101" s="42"/>
      <c r="X101">
        <f t="shared" si="19"/>
        <v>0</v>
      </c>
      <c r="Y101">
        <f t="shared" si="20"/>
        <v>0</v>
      </c>
      <c r="Z101">
        <f t="shared" si="21"/>
        <v>0</v>
      </c>
      <c r="AA101">
        <f t="shared" si="22"/>
        <v>0</v>
      </c>
      <c r="AB101">
        <f t="shared" si="23"/>
        <v>0</v>
      </c>
      <c r="AC101" t="str">
        <f t="shared" si="16"/>
        <v>あり</v>
      </c>
      <c r="AD101" t="str">
        <f t="shared" si="17"/>
        <v>あり</v>
      </c>
      <c r="AE101" t="str">
        <f t="shared" si="24"/>
        <v>あり</v>
      </c>
      <c r="AF101" t="str">
        <f t="shared" si="25"/>
        <v>あり</v>
      </c>
      <c r="AG101" t="str">
        <f t="shared" si="18"/>
        <v>あり</v>
      </c>
      <c r="AH101">
        <v>21601</v>
      </c>
      <c r="AI101">
        <v>0</v>
      </c>
      <c r="AJ101">
        <f t="shared" si="26"/>
        <v>0</v>
      </c>
      <c r="AK101" t="s">
        <v>78</v>
      </c>
    </row>
    <row r="102" spans="1:37">
      <c r="A102" s="52">
        <v>80</v>
      </c>
      <c r="B102" s="42"/>
      <c r="C102" s="42"/>
      <c r="D102" s="41"/>
      <c r="E102" s="41"/>
      <c r="F102" s="42"/>
      <c r="G102" s="41"/>
      <c r="H102" s="42"/>
      <c r="I102" s="41"/>
      <c r="J102" s="41"/>
      <c r="K102" s="41"/>
      <c r="L102" s="42"/>
      <c r="M102" s="42"/>
      <c r="N102" s="41"/>
      <c r="O102" s="42"/>
      <c r="P102" s="42"/>
      <c r="Q102" s="42"/>
      <c r="R102" s="42"/>
      <c r="S102" s="42"/>
      <c r="X102">
        <f t="shared" si="19"/>
        <v>0</v>
      </c>
      <c r="Y102">
        <f t="shared" si="20"/>
        <v>0</v>
      </c>
      <c r="Z102">
        <f t="shared" si="21"/>
        <v>0</v>
      </c>
      <c r="AA102">
        <f t="shared" si="22"/>
        <v>0</v>
      </c>
      <c r="AB102">
        <f t="shared" si="23"/>
        <v>0</v>
      </c>
      <c r="AC102" t="str">
        <f t="shared" si="16"/>
        <v>あり</v>
      </c>
      <c r="AD102" t="str">
        <f t="shared" si="17"/>
        <v>あり</v>
      </c>
      <c r="AE102" t="str">
        <f t="shared" si="24"/>
        <v>あり</v>
      </c>
      <c r="AF102" t="str">
        <f t="shared" si="25"/>
        <v>あり</v>
      </c>
      <c r="AG102" t="str">
        <f t="shared" si="18"/>
        <v>あり</v>
      </c>
      <c r="AH102">
        <v>22601</v>
      </c>
      <c r="AJ102">
        <f t="shared" si="26"/>
        <v>0</v>
      </c>
      <c r="AK102" s="64"/>
    </row>
    <row r="103" spans="1:37">
      <c r="A103" s="52">
        <v>81</v>
      </c>
      <c r="B103" s="42"/>
      <c r="C103" s="42"/>
      <c r="D103" s="41"/>
      <c r="E103" s="41"/>
      <c r="F103" s="42"/>
      <c r="G103" s="41"/>
      <c r="H103" s="42"/>
      <c r="I103" s="41"/>
      <c r="J103" s="41"/>
      <c r="K103" s="41"/>
      <c r="L103" s="42"/>
      <c r="M103" s="42"/>
      <c r="N103" s="41"/>
      <c r="O103" s="42"/>
      <c r="P103" s="42"/>
      <c r="Q103" s="42"/>
      <c r="R103" s="42"/>
      <c r="S103" s="42"/>
      <c r="X103">
        <f t="shared" si="19"/>
        <v>0</v>
      </c>
      <c r="Y103">
        <f t="shared" si="20"/>
        <v>0</v>
      </c>
      <c r="Z103">
        <f t="shared" si="21"/>
        <v>0</v>
      </c>
      <c r="AA103">
        <f t="shared" si="22"/>
        <v>0</v>
      </c>
      <c r="AB103">
        <f t="shared" si="23"/>
        <v>0</v>
      </c>
      <c r="AC103" t="str">
        <f t="shared" si="16"/>
        <v>あり</v>
      </c>
      <c r="AD103" t="str">
        <f t="shared" si="17"/>
        <v>あり</v>
      </c>
      <c r="AE103" t="str">
        <f t="shared" si="24"/>
        <v>あり</v>
      </c>
      <c r="AF103" t="str">
        <f t="shared" si="25"/>
        <v>あり</v>
      </c>
      <c r="AG103" t="str">
        <f t="shared" si="18"/>
        <v>あり</v>
      </c>
      <c r="AH103">
        <v>23601</v>
      </c>
      <c r="AJ103">
        <f t="shared" si="26"/>
        <v>0</v>
      </c>
      <c r="AK103" s="64"/>
    </row>
    <row r="104" spans="1:37">
      <c r="A104" s="52">
        <v>82</v>
      </c>
      <c r="B104" s="42"/>
      <c r="C104" s="42"/>
      <c r="D104" s="41"/>
      <c r="E104" s="42"/>
      <c r="F104" s="42"/>
      <c r="G104" s="41"/>
      <c r="H104" s="42"/>
      <c r="I104" s="41"/>
      <c r="J104" s="41"/>
      <c r="K104" s="41"/>
      <c r="L104" s="42"/>
      <c r="M104" s="42"/>
      <c r="N104" s="41"/>
      <c r="O104" s="42"/>
      <c r="P104" s="42"/>
      <c r="Q104" s="42"/>
      <c r="R104" s="42"/>
      <c r="S104" s="42"/>
      <c r="X104">
        <f t="shared" si="19"/>
        <v>0</v>
      </c>
      <c r="Y104">
        <f t="shared" si="20"/>
        <v>0</v>
      </c>
      <c r="Z104">
        <f t="shared" si="21"/>
        <v>0</v>
      </c>
      <c r="AA104">
        <f t="shared" si="22"/>
        <v>0</v>
      </c>
      <c r="AB104">
        <f t="shared" si="23"/>
        <v>0</v>
      </c>
      <c r="AC104" t="str">
        <f t="shared" si="16"/>
        <v>あり</v>
      </c>
      <c r="AD104" t="str">
        <f t="shared" si="17"/>
        <v>あり</v>
      </c>
      <c r="AE104" t="str">
        <f t="shared" si="24"/>
        <v>あり</v>
      </c>
      <c r="AF104" t="str">
        <f t="shared" si="25"/>
        <v>あり</v>
      </c>
      <c r="AG104" t="str">
        <f t="shared" si="18"/>
        <v>あり</v>
      </c>
      <c r="AK104" s="64"/>
    </row>
    <row r="105" spans="1:37">
      <c r="A105" s="52">
        <v>83</v>
      </c>
      <c r="B105" s="42"/>
      <c r="C105" s="42"/>
      <c r="D105" s="41"/>
      <c r="E105" s="42"/>
      <c r="F105" s="42"/>
      <c r="G105" s="41"/>
      <c r="H105" s="42"/>
      <c r="I105" s="41"/>
      <c r="J105" s="41"/>
      <c r="K105" s="41"/>
      <c r="L105" s="42"/>
      <c r="M105" s="42"/>
      <c r="N105" s="41"/>
      <c r="O105" s="42"/>
      <c r="P105" s="42"/>
      <c r="Q105" s="42"/>
      <c r="R105" s="42"/>
      <c r="S105" s="42"/>
      <c r="X105">
        <f t="shared" si="19"/>
        <v>0</v>
      </c>
      <c r="Y105">
        <f t="shared" si="20"/>
        <v>0</v>
      </c>
      <c r="Z105">
        <f t="shared" si="21"/>
        <v>0</v>
      </c>
      <c r="AA105">
        <f t="shared" si="22"/>
        <v>0</v>
      </c>
      <c r="AB105">
        <f t="shared" si="23"/>
        <v>0</v>
      </c>
      <c r="AC105" t="str">
        <f t="shared" si="16"/>
        <v>あり</v>
      </c>
      <c r="AD105" t="str">
        <f t="shared" si="17"/>
        <v>あり</v>
      </c>
      <c r="AE105" t="str">
        <f t="shared" si="24"/>
        <v>あり</v>
      </c>
      <c r="AF105" t="str">
        <f t="shared" si="25"/>
        <v>あり</v>
      </c>
      <c r="AG105" t="str">
        <f t="shared" si="18"/>
        <v>あり</v>
      </c>
      <c r="AK105" s="64"/>
    </row>
    <row r="106" spans="1:37">
      <c r="A106" s="52">
        <v>84</v>
      </c>
      <c r="B106" s="42"/>
      <c r="C106" s="42"/>
      <c r="D106" s="41"/>
      <c r="E106" s="42"/>
      <c r="F106" s="42"/>
      <c r="G106" s="41"/>
      <c r="H106" s="42"/>
      <c r="I106" s="41"/>
      <c r="J106" s="41"/>
      <c r="K106" s="41"/>
      <c r="L106" s="42"/>
      <c r="M106" s="42"/>
      <c r="N106" s="41"/>
      <c r="O106" s="42"/>
      <c r="P106" s="42"/>
      <c r="Q106" s="42"/>
      <c r="R106" s="42"/>
      <c r="S106" s="42"/>
      <c r="X106">
        <f t="shared" si="19"/>
        <v>0</v>
      </c>
      <c r="Y106">
        <f t="shared" si="20"/>
        <v>0</v>
      </c>
      <c r="Z106">
        <f t="shared" si="21"/>
        <v>0</v>
      </c>
      <c r="AA106">
        <f t="shared" si="22"/>
        <v>0</v>
      </c>
      <c r="AB106">
        <f t="shared" si="23"/>
        <v>0</v>
      </c>
      <c r="AC106" t="str">
        <f t="shared" si="16"/>
        <v>あり</v>
      </c>
      <c r="AD106" t="str">
        <f t="shared" si="17"/>
        <v>あり</v>
      </c>
      <c r="AE106" t="str">
        <f t="shared" si="24"/>
        <v>あり</v>
      </c>
      <c r="AF106" t="str">
        <f t="shared" si="25"/>
        <v>あり</v>
      </c>
      <c r="AG106" t="str">
        <f t="shared" si="18"/>
        <v>あり</v>
      </c>
      <c r="AK106" s="64"/>
    </row>
    <row r="107" spans="1:37">
      <c r="A107" s="52">
        <v>85</v>
      </c>
      <c r="B107" s="42"/>
      <c r="C107" s="42"/>
      <c r="D107" s="41"/>
      <c r="E107" s="42"/>
      <c r="F107" s="42"/>
      <c r="G107" s="41"/>
      <c r="H107" s="42"/>
      <c r="I107" s="41"/>
      <c r="J107" s="41"/>
      <c r="K107" s="41"/>
      <c r="L107" s="42"/>
      <c r="M107" s="42"/>
      <c r="N107" s="41"/>
      <c r="O107" s="42"/>
      <c r="P107" s="42"/>
      <c r="Q107" s="42"/>
      <c r="R107" s="42"/>
      <c r="S107" s="42"/>
      <c r="X107">
        <f t="shared" si="19"/>
        <v>0</v>
      </c>
      <c r="Y107">
        <f t="shared" si="20"/>
        <v>0</v>
      </c>
      <c r="Z107">
        <f t="shared" si="21"/>
        <v>0</v>
      </c>
      <c r="AA107">
        <f t="shared" si="22"/>
        <v>0</v>
      </c>
      <c r="AB107">
        <f t="shared" si="23"/>
        <v>0</v>
      </c>
      <c r="AC107" t="str">
        <f t="shared" si="16"/>
        <v>あり</v>
      </c>
      <c r="AD107" t="str">
        <f t="shared" si="17"/>
        <v>あり</v>
      </c>
      <c r="AE107" t="str">
        <f t="shared" si="24"/>
        <v>あり</v>
      </c>
      <c r="AF107" t="str">
        <f t="shared" si="25"/>
        <v>あり</v>
      </c>
      <c r="AG107" t="str">
        <f t="shared" si="18"/>
        <v>あり</v>
      </c>
      <c r="AH107">
        <v>11000</v>
      </c>
      <c r="AJ107" t="s">
        <v>78</v>
      </c>
      <c r="AK107" s="64"/>
    </row>
    <row r="108" spans="1:37">
      <c r="A108" s="52">
        <v>86</v>
      </c>
      <c r="B108" s="42"/>
      <c r="C108" s="42"/>
      <c r="D108" s="41"/>
      <c r="E108" s="42"/>
      <c r="F108" s="42"/>
      <c r="G108" s="41"/>
      <c r="H108" s="42"/>
      <c r="I108" s="41"/>
      <c r="J108" s="41"/>
      <c r="K108" s="41"/>
      <c r="L108" s="42"/>
      <c r="M108" s="42"/>
      <c r="N108" s="41"/>
      <c r="O108" s="42"/>
      <c r="P108" s="42"/>
      <c r="Q108" s="42"/>
      <c r="R108" s="42"/>
      <c r="S108" s="42"/>
      <c r="X108">
        <f t="shared" si="19"/>
        <v>0</v>
      </c>
      <c r="Y108">
        <f t="shared" si="20"/>
        <v>0</v>
      </c>
      <c r="Z108">
        <f t="shared" si="21"/>
        <v>0</v>
      </c>
      <c r="AA108">
        <f t="shared" si="22"/>
        <v>0</v>
      </c>
      <c r="AB108">
        <f t="shared" si="23"/>
        <v>0</v>
      </c>
      <c r="AC108" t="str">
        <f t="shared" si="16"/>
        <v>あり</v>
      </c>
      <c r="AD108" t="str">
        <f t="shared" si="17"/>
        <v>あり</v>
      </c>
      <c r="AE108" t="str">
        <f t="shared" si="24"/>
        <v>あり</v>
      </c>
      <c r="AF108" t="str">
        <f t="shared" si="25"/>
        <v>あり</v>
      </c>
      <c r="AG108" t="str">
        <f t="shared" si="18"/>
        <v>あり</v>
      </c>
      <c r="AH108">
        <v>12000</v>
      </c>
      <c r="AJ108" t="s">
        <v>78</v>
      </c>
      <c r="AK108" s="64"/>
    </row>
    <row r="109" spans="1:37">
      <c r="A109" s="52">
        <v>87</v>
      </c>
      <c r="B109" s="42"/>
      <c r="C109" s="42"/>
      <c r="D109" s="41"/>
      <c r="E109" s="42"/>
      <c r="F109" s="42"/>
      <c r="G109" s="41"/>
      <c r="H109" s="42"/>
      <c r="I109" s="41"/>
      <c r="J109" s="41"/>
      <c r="K109" s="41"/>
      <c r="L109" s="42"/>
      <c r="M109" s="42"/>
      <c r="N109" s="41"/>
      <c r="O109" s="42"/>
      <c r="P109" s="42"/>
      <c r="Q109" s="42"/>
      <c r="R109" s="42"/>
      <c r="S109" s="42"/>
      <c r="X109">
        <f t="shared" si="19"/>
        <v>0</v>
      </c>
      <c r="Y109">
        <f t="shared" si="20"/>
        <v>0</v>
      </c>
      <c r="Z109">
        <f t="shared" si="21"/>
        <v>0</v>
      </c>
      <c r="AA109">
        <f t="shared" si="22"/>
        <v>0</v>
      </c>
      <c r="AB109">
        <f t="shared" si="23"/>
        <v>0</v>
      </c>
      <c r="AC109" t="str">
        <f t="shared" si="16"/>
        <v>あり</v>
      </c>
      <c r="AD109" t="str">
        <f t="shared" si="17"/>
        <v>あり</v>
      </c>
      <c r="AE109" t="str">
        <f t="shared" si="24"/>
        <v>あり</v>
      </c>
      <c r="AF109" t="str">
        <f t="shared" si="25"/>
        <v>あり</v>
      </c>
      <c r="AG109" t="str">
        <f t="shared" si="18"/>
        <v>あり</v>
      </c>
      <c r="AH109">
        <v>13000</v>
      </c>
      <c r="AJ109" t="s">
        <v>78</v>
      </c>
      <c r="AK109" s="64"/>
    </row>
    <row r="110" spans="1:37">
      <c r="A110" s="52">
        <v>88</v>
      </c>
      <c r="B110" s="42"/>
      <c r="C110" s="42"/>
      <c r="D110" s="41"/>
      <c r="E110" s="42"/>
      <c r="F110" s="42"/>
      <c r="G110" s="41"/>
      <c r="H110" s="42"/>
      <c r="I110" s="41"/>
      <c r="J110" s="41"/>
      <c r="K110" s="41"/>
      <c r="L110" s="42"/>
      <c r="M110" s="42"/>
      <c r="N110" s="41"/>
      <c r="O110" s="42"/>
      <c r="P110" s="42"/>
      <c r="Q110" s="42"/>
      <c r="R110" s="42"/>
      <c r="S110" s="42"/>
      <c r="X110">
        <f t="shared" si="19"/>
        <v>0</v>
      </c>
      <c r="Y110">
        <f t="shared" si="20"/>
        <v>0</v>
      </c>
      <c r="Z110">
        <f t="shared" si="21"/>
        <v>0</v>
      </c>
      <c r="AA110">
        <f t="shared" si="22"/>
        <v>0</v>
      </c>
      <c r="AB110">
        <f t="shared" si="23"/>
        <v>0</v>
      </c>
      <c r="AC110" t="str">
        <f t="shared" si="16"/>
        <v>あり</v>
      </c>
      <c r="AD110" t="str">
        <f t="shared" si="17"/>
        <v>あり</v>
      </c>
      <c r="AE110" t="str">
        <f t="shared" si="24"/>
        <v>あり</v>
      </c>
      <c r="AF110" t="str">
        <f t="shared" si="25"/>
        <v>あり</v>
      </c>
      <c r="AG110" t="str">
        <f t="shared" si="18"/>
        <v>あり</v>
      </c>
      <c r="AH110">
        <v>21000</v>
      </c>
      <c r="AJ110" t="s">
        <v>78</v>
      </c>
      <c r="AK110" s="64"/>
    </row>
    <row r="111" spans="1:37">
      <c r="A111" s="52">
        <v>89</v>
      </c>
      <c r="B111" s="42"/>
      <c r="C111" s="42"/>
      <c r="D111" s="41"/>
      <c r="E111" s="42"/>
      <c r="F111" s="42"/>
      <c r="G111" s="41"/>
      <c r="H111" s="42"/>
      <c r="I111" s="41"/>
      <c r="J111" s="41"/>
      <c r="K111" s="41"/>
      <c r="L111" s="42"/>
      <c r="M111" s="42"/>
      <c r="N111" s="41"/>
      <c r="O111" s="42"/>
      <c r="P111" s="42"/>
      <c r="Q111" s="42"/>
      <c r="R111" s="42"/>
      <c r="S111" s="42"/>
      <c r="X111">
        <f t="shared" si="19"/>
        <v>0</v>
      </c>
      <c r="Y111">
        <f t="shared" si="20"/>
        <v>0</v>
      </c>
      <c r="Z111">
        <f t="shared" si="21"/>
        <v>0</v>
      </c>
      <c r="AA111">
        <f t="shared" si="22"/>
        <v>0</v>
      </c>
      <c r="AB111">
        <f t="shared" si="23"/>
        <v>0</v>
      </c>
      <c r="AC111" t="str">
        <f t="shared" si="16"/>
        <v>あり</v>
      </c>
      <c r="AD111" t="str">
        <f t="shared" si="17"/>
        <v>あり</v>
      </c>
      <c r="AE111" t="str">
        <f t="shared" si="24"/>
        <v>あり</v>
      </c>
      <c r="AF111" t="str">
        <f t="shared" si="25"/>
        <v>あり</v>
      </c>
      <c r="AG111" t="str">
        <f t="shared" si="18"/>
        <v>あり</v>
      </c>
      <c r="AH111">
        <v>22000</v>
      </c>
      <c r="AJ111" t="s">
        <v>78</v>
      </c>
      <c r="AK111" s="64"/>
    </row>
    <row r="112" spans="1:37">
      <c r="A112" s="52">
        <v>90</v>
      </c>
      <c r="B112" s="42"/>
      <c r="C112" s="42"/>
      <c r="D112" s="41"/>
      <c r="E112" s="42"/>
      <c r="F112" s="42"/>
      <c r="G112" s="41"/>
      <c r="H112" s="42"/>
      <c r="I112" s="41"/>
      <c r="J112" s="41"/>
      <c r="K112" s="41"/>
      <c r="L112" s="42"/>
      <c r="M112" s="42"/>
      <c r="N112" s="41"/>
      <c r="O112" s="42"/>
      <c r="P112" s="42"/>
      <c r="Q112" s="42"/>
      <c r="R112" s="42"/>
      <c r="S112" s="42"/>
      <c r="X112">
        <f t="shared" si="19"/>
        <v>0</v>
      </c>
      <c r="Y112">
        <f t="shared" si="20"/>
        <v>0</v>
      </c>
      <c r="Z112">
        <f t="shared" si="21"/>
        <v>0</v>
      </c>
      <c r="AA112">
        <f t="shared" si="22"/>
        <v>0</v>
      </c>
      <c r="AB112">
        <f t="shared" si="23"/>
        <v>0</v>
      </c>
      <c r="AC112" t="str">
        <f t="shared" si="16"/>
        <v>あり</v>
      </c>
      <c r="AD112" t="str">
        <f t="shared" si="17"/>
        <v>あり</v>
      </c>
      <c r="AE112" t="str">
        <f t="shared" si="24"/>
        <v>あり</v>
      </c>
      <c r="AF112" t="str">
        <f t="shared" si="25"/>
        <v>あり</v>
      </c>
      <c r="AG112" t="str">
        <f t="shared" si="18"/>
        <v>あり</v>
      </c>
      <c r="AH112">
        <v>23000</v>
      </c>
      <c r="AJ112" t="s">
        <v>78</v>
      </c>
      <c r="AK112" s="64"/>
    </row>
    <row r="113" spans="1:37">
      <c r="A113" s="52">
        <v>91</v>
      </c>
      <c r="B113" s="42"/>
      <c r="C113" s="42"/>
      <c r="D113" s="41"/>
      <c r="E113" s="42"/>
      <c r="F113" s="42"/>
      <c r="G113" s="41"/>
      <c r="H113" s="42"/>
      <c r="I113" s="41"/>
      <c r="J113" s="41"/>
      <c r="K113" s="41"/>
      <c r="L113" s="42"/>
      <c r="M113" s="42"/>
      <c r="N113" s="41"/>
      <c r="O113" s="42"/>
      <c r="P113" s="42"/>
      <c r="Q113" s="42"/>
      <c r="R113" s="42"/>
      <c r="S113" s="42"/>
      <c r="X113">
        <f t="shared" si="19"/>
        <v>0</v>
      </c>
      <c r="Y113">
        <f t="shared" si="20"/>
        <v>0</v>
      </c>
      <c r="Z113">
        <f t="shared" si="21"/>
        <v>0</v>
      </c>
      <c r="AA113">
        <f t="shared" si="22"/>
        <v>0</v>
      </c>
      <c r="AB113">
        <f t="shared" si="23"/>
        <v>0</v>
      </c>
      <c r="AC113" t="str">
        <f t="shared" si="16"/>
        <v>あり</v>
      </c>
      <c r="AD113" t="str">
        <f t="shared" si="17"/>
        <v>あり</v>
      </c>
      <c r="AE113" t="str">
        <f t="shared" si="24"/>
        <v>あり</v>
      </c>
      <c r="AF113" t="str">
        <f t="shared" si="25"/>
        <v>あり</v>
      </c>
      <c r="AG113" t="str">
        <f t="shared" si="18"/>
        <v>あり</v>
      </c>
      <c r="AH113">
        <v>0</v>
      </c>
      <c r="AJ113" t="s">
        <v>78</v>
      </c>
      <c r="AK113" s="64"/>
    </row>
    <row r="114" spans="1:37">
      <c r="A114" s="52">
        <v>92</v>
      </c>
      <c r="B114" s="42"/>
      <c r="C114" s="42"/>
      <c r="D114" s="41"/>
      <c r="E114" s="42"/>
      <c r="F114" s="42"/>
      <c r="G114" s="41"/>
      <c r="H114" s="42"/>
      <c r="I114" s="41"/>
      <c r="J114" s="41"/>
      <c r="K114" s="41"/>
      <c r="L114" s="42"/>
      <c r="M114" s="42"/>
      <c r="N114" s="41"/>
      <c r="O114" s="42"/>
      <c r="P114" s="42"/>
      <c r="Q114" s="42"/>
      <c r="R114" s="42"/>
      <c r="S114" s="42"/>
      <c r="X114">
        <f t="shared" si="19"/>
        <v>0</v>
      </c>
      <c r="Y114">
        <f t="shared" si="20"/>
        <v>0</v>
      </c>
      <c r="Z114">
        <f t="shared" si="21"/>
        <v>0</v>
      </c>
      <c r="AA114">
        <f t="shared" si="22"/>
        <v>0</v>
      </c>
      <c r="AB114">
        <f t="shared" si="23"/>
        <v>0</v>
      </c>
      <c r="AC114" t="str">
        <f t="shared" si="16"/>
        <v>あり</v>
      </c>
      <c r="AD114" t="str">
        <f t="shared" si="17"/>
        <v>あり</v>
      </c>
      <c r="AE114" t="str">
        <f t="shared" si="24"/>
        <v>あり</v>
      </c>
      <c r="AF114" t="str">
        <f t="shared" si="25"/>
        <v>あり</v>
      </c>
      <c r="AG114" t="str">
        <f t="shared" si="18"/>
        <v>あり</v>
      </c>
      <c r="AK114" s="64"/>
    </row>
    <row r="115" spans="1:37">
      <c r="A115" s="52">
        <v>93</v>
      </c>
      <c r="B115" s="42"/>
      <c r="C115" s="42"/>
      <c r="D115" s="41"/>
      <c r="E115" s="42"/>
      <c r="F115" s="42"/>
      <c r="G115" s="41"/>
      <c r="H115" s="42"/>
      <c r="I115" s="41"/>
      <c r="J115" s="41"/>
      <c r="K115" s="41"/>
      <c r="L115" s="42"/>
      <c r="M115" s="42"/>
      <c r="N115" s="41"/>
      <c r="O115" s="42"/>
      <c r="P115" s="42"/>
      <c r="Q115" s="42"/>
      <c r="R115" s="42"/>
      <c r="S115" s="42"/>
      <c r="X115">
        <f t="shared" si="19"/>
        <v>0</v>
      </c>
      <c r="Y115">
        <f t="shared" si="20"/>
        <v>0</v>
      </c>
      <c r="Z115">
        <f t="shared" si="21"/>
        <v>0</v>
      </c>
      <c r="AA115">
        <f t="shared" si="22"/>
        <v>0</v>
      </c>
      <c r="AB115">
        <f t="shared" si="23"/>
        <v>0</v>
      </c>
      <c r="AC115" t="str">
        <f t="shared" si="16"/>
        <v>あり</v>
      </c>
      <c r="AD115" t="str">
        <f t="shared" si="17"/>
        <v>あり</v>
      </c>
      <c r="AE115" t="str">
        <f t="shared" si="24"/>
        <v>あり</v>
      </c>
      <c r="AF115" t="str">
        <f t="shared" si="25"/>
        <v>あり</v>
      </c>
      <c r="AG115" t="str">
        <f t="shared" si="18"/>
        <v>あり</v>
      </c>
      <c r="AK115" s="64"/>
    </row>
    <row r="116" spans="1:37">
      <c r="A116" s="52">
        <v>94</v>
      </c>
      <c r="B116" s="42"/>
      <c r="C116" s="42"/>
      <c r="D116" s="41"/>
      <c r="E116" s="42"/>
      <c r="F116" s="42"/>
      <c r="G116" s="41"/>
      <c r="H116" s="42"/>
      <c r="I116" s="41"/>
      <c r="J116" s="41"/>
      <c r="K116" s="41"/>
      <c r="L116" s="42"/>
      <c r="M116" s="42"/>
      <c r="N116" s="41"/>
      <c r="O116" s="42"/>
      <c r="P116" s="42"/>
      <c r="Q116" s="42"/>
      <c r="R116" s="42"/>
      <c r="S116" s="42"/>
      <c r="X116">
        <f t="shared" si="19"/>
        <v>0</v>
      </c>
      <c r="Y116">
        <f t="shared" si="20"/>
        <v>0</v>
      </c>
      <c r="Z116">
        <f t="shared" si="21"/>
        <v>0</v>
      </c>
      <c r="AA116">
        <f t="shared" si="22"/>
        <v>0</v>
      </c>
      <c r="AB116">
        <f t="shared" si="23"/>
        <v>0</v>
      </c>
      <c r="AC116" t="str">
        <f t="shared" si="16"/>
        <v>あり</v>
      </c>
      <c r="AD116" t="str">
        <f t="shared" si="17"/>
        <v>あり</v>
      </c>
      <c r="AE116" t="str">
        <f t="shared" si="24"/>
        <v>あり</v>
      </c>
      <c r="AF116" t="str">
        <f t="shared" si="25"/>
        <v>あり</v>
      </c>
      <c r="AG116" t="str">
        <f t="shared" si="18"/>
        <v>あり</v>
      </c>
      <c r="AK116" s="64"/>
    </row>
    <row r="117" spans="1:37">
      <c r="A117" s="52">
        <v>95</v>
      </c>
      <c r="B117" s="42"/>
      <c r="C117" s="42"/>
      <c r="D117" s="41"/>
      <c r="E117" s="42"/>
      <c r="F117" s="42"/>
      <c r="G117" s="41"/>
      <c r="H117" s="42"/>
      <c r="I117" s="41"/>
      <c r="J117" s="41"/>
      <c r="K117" s="41"/>
      <c r="L117" s="42"/>
      <c r="M117" s="42"/>
      <c r="N117" s="41"/>
      <c r="O117" s="42"/>
      <c r="P117" s="42"/>
      <c r="Q117" s="42"/>
      <c r="R117" s="42"/>
      <c r="S117" s="42"/>
      <c r="X117">
        <f t="shared" si="19"/>
        <v>0</v>
      </c>
      <c r="Y117">
        <f t="shared" si="20"/>
        <v>0</v>
      </c>
      <c r="Z117">
        <f t="shared" si="21"/>
        <v>0</v>
      </c>
      <c r="AA117">
        <f t="shared" si="22"/>
        <v>0</v>
      </c>
      <c r="AB117">
        <f t="shared" si="23"/>
        <v>0</v>
      </c>
      <c r="AC117" t="str">
        <f t="shared" si="16"/>
        <v>あり</v>
      </c>
      <c r="AD117" t="str">
        <f t="shared" si="17"/>
        <v>あり</v>
      </c>
      <c r="AE117" t="str">
        <f t="shared" si="24"/>
        <v>あり</v>
      </c>
      <c r="AF117" t="str">
        <f t="shared" si="25"/>
        <v>あり</v>
      </c>
      <c r="AG117" t="str">
        <f t="shared" si="18"/>
        <v>あり</v>
      </c>
      <c r="AK117" s="64"/>
    </row>
    <row r="118" spans="1:37">
      <c r="A118" s="52">
        <v>96</v>
      </c>
      <c r="B118" s="42"/>
      <c r="C118" s="42"/>
      <c r="D118" s="41"/>
      <c r="E118" s="42"/>
      <c r="F118" s="42"/>
      <c r="G118" s="41"/>
      <c r="H118" s="42"/>
      <c r="I118" s="41"/>
      <c r="J118" s="41"/>
      <c r="K118" s="41"/>
      <c r="L118" s="42"/>
      <c r="M118" s="42"/>
      <c r="N118" s="41"/>
      <c r="O118" s="42"/>
      <c r="P118" s="42"/>
      <c r="Q118" s="42"/>
      <c r="R118" s="42"/>
      <c r="S118" s="42"/>
      <c r="X118">
        <f t="shared" si="19"/>
        <v>0</v>
      </c>
      <c r="Y118">
        <f t="shared" si="20"/>
        <v>0</v>
      </c>
      <c r="Z118">
        <f t="shared" si="21"/>
        <v>0</v>
      </c>
      <c r="AA118">
        <f t="shared" si="22"/>
        <v>0</v>
      </c>
      <c r="AB118">
        <f t="shared" si="23"/>
        <v>0</v>
      </c>
      <c r="AC118" t="str">
        <f t="shared" si="16"/>
        <v>あり</v>
      </c>
      <c r="AD118" t="str">
        <f t="shared" si="17"/>
        <v>あり</v>
      </c>
      <c r="AE118" t="str">
        <f t="shared" si="24"/>
        <v>あり</v>
      </c>
      <c r="AF118" t="str">
        <f t="shared" si="25"/>
        <v>あり</v>
      </c>
      <c r="AG118" t="str">
        <f t="shared" si="18"/>
        <v>あり</v>
      </c>
      <c r="AK118" s="64"/>
    </row>
    <row r="119" spans="1:37">
      <c r="A119" s="52">
        <v>97</v>
      </c>
      <c r="B119" s="42"/>
      <c r="C119" s="42"/>
      <c r="D119" s="41"/>
      <c r="E119" s="42"/>
      <c r="F119" s="42"/>
      <c r="G119" s="41"/>
      <c r="H119" s="42"/>
      <c r="I119" s="41"/>
      <c r="J119" s="41"/>
      <c r="K119" s="41"/>
      <c r="L119" s="42"/>
      <c r="M119" s="42"/>
      <c r="N119" s="41"/>
      <c r="O119" s="42"/>
      <c r="P119" s="42"/>
      <c r="Q119" s="42"/>
      <c r="R119" s="42"/>
      <c r="S119" s="42"/>
      <c r="X119">
        <f t="shared" si="19"/>
        <v>0</v>
      </c>
      <c r="Y119">
        <f t="shared" si="20"/>
        <v>0</v>
      </c>
      <c r="Z119">
        <f t="shared" si="21"/>
        <v>0</v>
      </c>
      <c r="AA119">
        <f t="shared" si="22"/>
        <v>0</v>
      </c>
      <c r="AB119">
        <f t="shared" si="23"/>
        <v>0</v>
      </c>
      <c r="AC119" t="str">
        <f t="shared" ref="AC119:AC152" si="28">IF(COUNTIF($AH$23:$AH$113,X119),"あり","なし")</f>
        <v>あり</v>
      </c>
      <c r="AD119" t="str">
        <f t="shared" ref="AD119:AD152" si="29">IF(COUNTIF($AH$23:$AH$113,Y119),"あり","なし")</f>
        <v>あり</v>
      </c>
      <c r="AE119" t="str">
        <f t="shared" si="24"/>
        <v>あり</v>
      </c>
      <c r="AF119" t="str">
        <f t="shared" si="25"/>
        <v>あり</v>
      </c>
      <c r="AG119" t="str">
        <f t="shared" ref="AG119:AG152" si="30">IF(COUNTIF($AI$23:$AI$101,AB119),"あり","なし")</f>
        <v>あり</v>
      </c>
      <c r="AK119" s="64"/>
    </row>
    <row r="120" spans="1:37">
      <c r="A120" s="52">
        <v>98</v>
      </c>
      <c r="B120" s="42"/>
      <c r="C120" s="42"/>
      <c r="D120" s="41"/>
      <c r="E120" s="42"/>
      <c r="F120" s="42"/>
      <c r="G120" s="41"/>
      <c r="H120" s="42"/>
      <c r="I120" s="41"/>
      <c r="J120" s="41"/>
      <c r="K120" s="41"/>
      <c r="L120" s="42"/>
      <c r="M120" s="42"/>
      <c r="N120" s="41"/>
      <c r="O120" s="42"/>
      <c r="P120" s="42"/>
      <c r="Q120" s="42"/>
      <c r="R120" s="42"/>
      <c r="S120" s="42"/>
      <c r="X120">
        <f t="shared" si="19"/>
        <v>0</v>
      </c>
      <c r="Y120">
        <f t="shared" si="20"/>
        <v>0</v>
      </c>
      <c r="Z120">
        <f t="shared" si="21"/>
        <v>0</v>
      </c>
      <c r="AA120">
        <f t="shared" si="22"/>
        <v>0</v>
      </c>
      <c r="AB120">
        <f t="shared" si="23"/>
        <v>0</v>
      </c>
      <c r="AC120" t="str">
        <f t="shared" si="28"/>
        <v>あり</v>
      </c>
      <c r="AD120" t="str">
        <f t="shared" si="29"/>
        <v>あり</v>
      </c>
      <c r="AE120" t="str">
        <f t="shared" si="24"/>
        <v>あり</v>
      </c>
      <c r="AF120" t="str">
        <f t="shared" si="25"/>
        <v>あり</v>
      </c>
      <c r="AG120" t="str">
        <f t="shared" si="30"/>
        <v>あり</v>
      </c>
      <c r="AK120" s="64"/>
    </row>
    <row r="121" spans="1:37">
      <c r="A121" s="52">
        <v>99</v>
      </c>
      <c r="B121" s="42"/>
      <c r="C121" s="42"/>
      <c r="D121" s="41"/>
      <c r="E121" s="42"/>
      <c r="F121" s="42"/>
      <c r="G121" s="41"/>
      <c r="H121" s="42"/>
      <c r="I121" s="41"/>
      <c r="J121" s="41"/>
      <c r="K121" s="41"/>
      <c r="L121" s="42"/>
      <c r="M121" s="42"/>
      <c r="N121" s="41"/>
      <c r="O121" s="42"/>
      <c r="P121" s="42"/>
      <c r="Q121" s="42"/>
      <c r="R121" s="42"/>
      <c r="S121" s="42"/>
      <c r="X121">
        <f t="shared" si="19"/>
        <v>0</v>
      </c>
      <c r="Y121">
        <f t="shared" si="20"/>
        <v>0</v>
      </c>
      <c r="Z121">
        <f t="shared" si="21"/>
        <v>0</v>
      </c>
      <c r="AA121">
        <f t="shared" si="22"/>
        <v>0</v>
      </c>
      <c r="AB121">
        <f t="shared" si="23"/>
        <v>0</v>
      </c>
      <c r="AC121" t="str">
        <f t="shared" si="28"/>
        <v>あり</v>
      </c>
      <c r="AD121" t="str">
        <f t="shared" si="29"/>
        <v>あり</v>
      </c>
      <c r="AE121" t="str">
        <f t="shared" si="24"/>
        <v>あり</v>
      </c>
      <c r="AF121" t="str">
        <f t="shared" si="25"/>
        <v>あり</v>
      </c>
      <c r="AG121" t="str">
        <f t="shared" si="30"/>
        <v>あり</v>
      </c>
      <c r="AK121" s="64"/>
    </row>
    <row r="122" spans="1:37">
      <c r="A122" s="52">
        <v>100</v>
      </c>
      <c r="B122" s="42"/>
      <c r="C122" s="42"/>
      <c r="D122" s="41"/>
      <c r="E122" s="42"/>
      <c r="F122" s="42"/>
      <c r="G122" s="41"/>
      <c r="H122" s="42"/>
      <c r="I122" s="41"/>
      <c r="J122" s="41"/>
      <c r="K122" s="41"/>
      <c r="L122" s="42"/>
      <c r="M122" s="42"/>
      <c r="N122" s="41"/>
      <c r="O122" s="42"/>
      <c r="P122" s="42"/>
      <c r="Q122" s="42"/>
      <c r="R122" s="42"/>
      <c r="S122" s="42"/>
      <c r="X122">
        <f t="shared" si="19"/>
        <v>0</v>
      </c>
      <c r="Y122">
        <f t="shared" si="20"/>
        <v>0</v>
      </c>
      <c r="Z122">
        <f t="shared" si="21"/>
        <v>0</v>
      </c>
      <c r="AA122">
        <f t="shared" si="22"/>
        <v>0</v>
      </c>
      <c r="AB122">
        <f t="shared" si="23"/>
        <v>0</v>
      </c>
      <c r="AC122" t="str">
        <f t="shared" si="28"/>
        <v>あり</v>
      </c>
      <c r="AD122" t="str">
        <f t="shared" si="29"/>
        <v>あり</v>
      </c>
      <c r="AE122" t="str">
        <f t="shared" si="24"/>
        <v>あり</v>
      </c>
      <c r="AF122" t="str">
        <f t="shared" si="25"/>
        <v>あり</v>
      </c>
      <c r="AG122" t="str">
        <f t="shared" si="30"/>
        <v>あり</v>
      </c>
      <c r="AK122" s="64"/>
    </row>
    <row r="123" spans="1:37">
      <c r="A123" s="52">
        <v>101</v>
      </c>
      <c r="B123" s="42"/>
      <c r="C123" s="42"/>
      <c r="D123" s="41"/>
      <c r="E123" s="42"/>
      <c r="F123" s="42"/>
      <c r="G123" s="41"/>
      <c r="H123" s="42"/>
      <c r="I123" s="41"/>
      <c r="J123" s="41"/>
      <c r="K123" s="41"/>
      <c r="L123" s="42"/>
      <c r="M123" s="42"/>
      <c r="N123" s="41"/>
      <c r="O123" s="42"/>
      <c r="P123" s="42"/>
      <c r="Q123" s="42"/>
      <c r="R123" s="42"/>
      <c r="S123" s="42"/>
      <c r="X123">
        <f t="shared" si="19"/>
        <v>0</v>
      </c>
      <c r="Y123">
        <f t="shared" si="20"/>
        <v>0</v>
      </c>
      <c r="Z123">
        <f t="shared" si="21"/>
        <v>0</v>
      </c>
      <c r="AA123">
        <f t="shared" si="22"/>
        <v>0</v>
      </c>
      <c r="AB123">
        <f t="shared" si="23"/>
        <v>0</v>
      </c>
      <c r="AC123" t="str">
        <f t="shared" si="28"/>
        <v>あり</v>
      </c>
      <c r="AD123" t="str">
        <f t="shared" si="29"/>
        <v>あり</v>
      </c>
      <c r="AE123" t="str">
        <f t="shared" si="24"/>
        <v>あり</v>
      </c>
      <c r="AF123" t="str">
        <f t="shared" si="25"/>
        <v>あり</v>
      </c>
      <c r="AG123" t="str">
        <f t="shared" si="30"/>
        <v>あり</v>
      </c>
      <c r="AK123" s="64"/>
    </row>
    <row r="124" spans="1:37">
      <c r="A124" s="52">
        <v>102</v>
      </c>
      <c r="B124" s="42"/>
      <c r="C124" s="42"/>
      <c r="D124" s="41"/>
      <c r="E124" s="42"/>
      <c r="F124" s="42"/>
      <c r="G124" s="41"/>
      <c r="H124" s="42"/>
      <c r="I124" s="41"/>
      <c r="J124" s="41"/>
      <c r="K124" s="41"/>
      <c r="L124" s="42"/>
      <c r="M124" s="42"/>
      <c r="N124" s="41"/>
      <c r="O124" s="42"/>
      <c r="P124" s="42"/>
      <c r="Q124" s="42"/>
      <c r="R124" s="42"/>
      <c r="S124" s="42"/>
      <c r="X124">
        <f t="shared" si="19"/>
        <v>0</v>
      </c>
      <c r="Y124">
        <f t="shared" si="20"/>
        <v>0</v>
      </c>
      <c r="Z124">
        <f t="shared" si="21"/>
        <v>0</v>
      </c>
      <c r="AA124">
        <f t="shared" si="22"/>
        <v>0</v>
      </c>
      <c r="AB124">
        <f t="shared" si="23"/>
        <v>0</v>
      </c>
      <c r="AC124" t="str">
        <f t="shared" si="28"/>
        <v>あり</v>
      </c>
      <c r="AD124" t="str">
        <f t="shared" si="29"/>
        <v>あり</v>
      </c>
      <c r="AE124" t="str">
        <f t="shared" si="24"/>
        <v>あり</v>
      </c>
      <c r="AF124" t="str">
        <f t="shared" si="25"/>
        <v>あり</v>
      </c>
      <c r="AG124" t="str">
        <f t="shared" si="30"/>
        <v>あり</v>
      </c>
      <c r="AK124" s="64"/>
    </row>
    <row r="125" spans="1:37">
      <c r="A125" s="52">
        <v>103</v>
      </c>
      <c r="B125" s="42"/>
      <c r="C125" s="42"/>
      <c r="D125" s="41"/>
      <c r="E125" s="42"/>
      <c r="F125" s="42"/>
      <c r="G125" s="41"/>
      <c r="H125" s="42"/>
      <c r="I125" s="41"/>
      <c r="J125" s="41"/>
      <c r="K125" s="41"/>
      <c r="L125" s="42"/>
      <c r="M125" s="42"/>
      <c r="N125" s="41"/>
      <c r="O125" s="42"/>
      <c r="P125" s="42"/>
      <c r="Q125" s="42"/>
      <c r="R125" s="42"/>
      <c r="S125" s="42"/>
      <c r="X125">
        <f t="shared" si="19"/>
        <v>0</v>
      </c>
      <c r="Y125">
        <f t="shared" si="20"/>
        <v>0</v>
      </c>
      <c r="Z125">
        <f t="shared" si="21"/>
        <v>0</v>
      </c>
      <c r="AA125">
        <f t="shared" si="22"/>
        <v>0</v>
      </c>
      <c r="AB125">
        <f t="shared" si="23"/>
        <v>0</v>
      </c>
      <c r="AC125" t="str">
        <f t="shared" si="28"/>
        <v>あり</v>
      </c>
      <c r="AD125" t="str">
        <f t="shared" si="29"/>
        <v>あり</v>
      </c>
      <c r="AE125" t="str">
        <f t="shared" si="24"/>
        <v>あり</v>
      </c>
      <c r="AF125" t="str">
        <f t="shared" si="25"/>
        <v>あり</v>
      </c>
      <c r="AG125" t="str">
        <f t="shared" si="30"/>
        <v>あり</v>
      </c>
      <c r="AK125" s="64"/>
    </row>
    <row r="126" spans="1:37">
      <c r="A126" s="52">
        <v>104</v>
      </c>
      <c r="B126" s="42"/>
      <c r="C126" s="42"/>
      <c r="D126" s="41"/>
      <c r="E126" s="42"/>
      <c r="F126" s="42"/>
      <c r="G126" s="41"/>
      <c r="H126" s="42"/>
      <c r="I126" s="41"/>
      <c r="J126" s="41"/>
      <c r="K126" s="41"/>
      <c r="L126" s="42"/>
      <c r="M126" s="42"/>
      <c r="N126" s="41"/>
      <c r="O126" s="42"/>
      <c r="P126" s="42"/>
      <c r="Q126" s="42"/>
      <c r="R126" s="42"/>
      <c r="S126" s="42"/>
      <c r="X126">
        <f t="shared" si="19"/>
        <v>0</v>
      </c>
      <c r="Y126">
        <f t="shared" si="20"/>
        <v>0</v>
      </c>
      <c r="Z126">
        <f t="shared" si="21"/>
        <v>0</v>
      </c>
      <c r="AA126">
        <f t="shared" si="22"/>
        <v>0</v>
      </c>
      <c r="AB126">
        <f t="shared" si="23"/>
        <v>0</v>
      </c>
      <c r="AC126" t="str">
        <f t="shared" si="28"/>
        <v>あり</v>
      </c>
      <c r="AD126" t="str">
        <f t="shared" si="29"/>
        <v>あり</v>
      </c>
      <c r="AE126" t="str">
        <f t="shared" si="24"/>
        <v>あり</v>
      </c>
      <c r="AF126" t="str">
        <f t="shared" si="25"/>
        <v>あり</v>
      </c>
      <c r="AG126" t="str">
        <f t="shared" si="30"/>
        <v>あり</v>
      </c>
    </row>
    <row r="127" spans="1:37">
      <c r="A127" s="52">
        <v>105</v>
      </c>
      <c r="B127" s="42"/>
      <c r="C127" s="42"/>
      <c r="D127" s="41"/>
      <c r="E127" s="42"/>
      <c r="F127" s="42"/>
      <c r="G127" s="41"/>
      <c r="H127" s="42"/>
      <c r="I127" s="41"/>
      <c r="J127" s="41"/>
      <c r="K127" s="41"/>
      <c r="L127" s="42"/>
      <c r="M127" s="42"/>
      <c r="N127" s="41"/>
      <c r="O127" s="42"/>
      <c r="P127" s="42"/>
      <c r="Q127" s="42"/>
      <c r="R127" s="42"/>
      <c r="S127" s="42"/>
      <c r="X127">
        <f t="shared" si="19"/>
        <v>0</v>
      </c>
      <c r="Y127">
        <f t="shared" si="20"/>
        <v>0</v>
      </c>
      <c r="Z127">
        <f t="shared" si="21"/>
        <v>0</v>
      </c>
      <c r="AA127">
        <f t="shared" si="22"/>
        <v>0</v>
      </c>
      <c r="AB127">
        <f t="shared" si="23"/>
        <v>0</v>
      </c>
      <c r="AC127" t="str">
        <f t="shared" si="28"/>
        <v>あり</v>
      </c>
      <c r="AD127" t="str">
        <f t="shared" si="29"/>
        <v>あり</v>
      </c>
      <c r="AE127" t="str">
        <f t="shared" si="24"/>
        <v>あり</v>
      </c>
      <c r="AF127" t="str">
        <f t="shared" si="25"/>
        <v>あり</v>
      </c>
      <c r="AG127" t="str">
        <f t="shared" si="30"/>
        <v>あり</v>
      </c>
    </row>
    <row r="128" spans="1:37">
      <c r="A128" s="52">
        <v>106</v>
      </c>
      <c r="B128" s="42"/>
      <c r="C128" s="42"/>
      <c r="D128" s="41"/>
      <c r="E128" s="42"/>
      <c r="F128" s="42"/>
      <c r="G128" s="41"/>
      <c r="H128" s="42"/>
      <c r="I128" s="41"/>
      <c r="J128" s="41"/>
      <c r="K128" s="41"/>
      <c r="L128" s="42"/>
      <c r="M128" s="42"/>
      <c r="N128" s="41"/>
      <c r="O128" s="42"/>
      <c r="P128" s="42"/>
      <c r="Q128" s="42"/>
      <c r="R128" s="42"/>
      <c r="S128" s="42"/>
      <c r="X128">
        <f t="shared" si="19"/>
        <v>0</v>
      </c>
      <c r="Y128">
        <f t="shared" si="20"/>
        <v>0</v>
      </c>
      <c r="Z128">
        <f t="shared" si="21"/>
        <v>0</v>
      </c>
      <c r="AA128">
        <f t="shared" si="22"/>
        <v>0</v>
      </c>
      <c r="AB128">
        <f t="shared" si="23"/>
        <v>0</v>
      </c>
      <c r="AC128" t="str">
        <f t="shared" si="28"/>
        <v>あり</v>
      </c>
      <c r="AD128" t="str">
        <f t="shared" si="29"/>
        <v>あり</v>
      </c>
      <c r="AE128" t="str">
        <f t="shared" si="24"/>
        <v>あり</v>
      </c>
      <c r="AF128" t="str">
        <f t="shared" si="25"/>
        <v>あり</v>
      </c>
      <c r="AG128" t="str">
        <f t="shared" si="30"/>
        <v>あり</v>
      </c>
    </row>
    <row r="129" spans="1:33">
      <c r="A129" s="52">
        <v>107</v>
      </c>
      <c r="B129" s="42"/>
      <c r="C129" s="42"/>
      <c r="D129" s="41"/>
      <c r="E129" s="42"/>
      <c r="F129" s="42"/>
      <c r="G129" s="41"/>
      <c r="H129" s="42"/>
      <c r="I129" s="41"/>
      <c r="J129" s="41"/>
      <c r="K129" s="41"/>
      <c r="L129" s="42"/>
      <c r="M129" s="42"/>
      <c r="N129" s="41"/>
      <c r="O129" s="42"/>
      <c r="P129" s="42"/>
      <c r="Q129" s="42"/>
      <c r="R129" s="42"/>
      <c r="S129" s="42"/>
      <c r="X129">
        <f t="shared" si="19"/>
        <v>0</v>
      </c>
      <c r="Y129">
        <f t="shared" si="20"/>
        <v>0</v>
      </c>
      <c r="Z129">
        <f t="shared" si="21"/>
        <v>0</v>
      </c>
      <c r="AA129">
        <f t="shared" si="22"/>
        <v>0</v>
      </c>
      <c r="AB129">
        <f t="shared" si="23"/>
        <v>0</v>
      </c>
      <c r="AC129" t="str">
        <f t="shared" si="28"/>
        <v>あり</v>
      </c>
      <c r="AD129" t="str">
        <f t="shared" si="29"/>
        <v>あり</v>
      </c>
      <c r="AE129" t="str">
        <f t="shared" si="24"/>
        <v>あり</v>
      </c>
      <c r="AF129" t="str">
        <f t="shared" si="25"/>
        <v>あり</v>
      </c>
      <c r="AG129" t="str">
        <f t="shared" si="30"/>
        <v>あり</v>
      </c>
    </row>
    <row r="130" spans="1:33">
      <c r="A130" s="52">
        <v>108</v>
      </c>
      <c r="B130" s="42"/>
      <c r="C130" s="42"/>
      <c r="D130" s="41"/>
      <c r="E130" s="42"/>
      <c r="F130" s="42"/>
      <c r="G130" s="41"/>
      <c r="H130" s="42"/>
      <c r="I130" s="41"/>
      <c r="J130" s="41"/>
      <c r="K130" s="41"/>
      <c r="L130" s="42"/>
      <c r="M130" s="42"/>
      <c r="N130" s="41"/>
      <c r="O130" s="42"/>
      <c r="P130" s="42"/>
      <c r="Q130" s="42"/>
      <c r="R130" s="42"/>
      <c r="S130" s="42"/>
      <c r="X130">
        <f t="shared" si="19"/>
        <v>0</v>
      </c>
      <c r="Y130">
        <f t="shared" si="20"/>
        <v>0</v>
      </c>
      <c r="Z130">
        <f t="shared" si="21"/>
        <v>0</v>
      </c>
      <c r="AA130">
        <f t="shared" si="22"/>
        <v>0</v>
      </c>
      <c r="AB130">
        <f t="shared" si="23"/>
        <v>0</v>
      </c>
      <c r="AC130" t="str">
        <f t="shared" si="28"/>
        <v>あり</v>
      </c>
      <c r="AD130" t="str">
        <f t="shared" si="29"/>
        <v>あり</v>
      </c>
      <c r="AE130" t="str">
        <f t="shared" si="24"/>
        <v>あり</v>
      </c>
      <c r="AF130" t="str">
        <f t="shared" si="25"/>
        <v>あり</v>
      </c>
      <c r="AG130" t="str">
        <f t="shared" si="30"/>
        <v>あり</v>
      </c>
    </row>
    <row r="131" spans="1:33">
      <c r="A131" s="52">
        <v>109</v>
      </c>
      <c r="B131" s="42"/>
      <c r="C131" s="42"/>
      <c r="D131" s="41"/>
      <c r="E131" s="42"/>
      <c r="F131" s="42"/>
      <c r="G131" s="41"/>
      <c r="H131" s="42"/>
      <c r="I131" s="41"/>
      <c r="J131" s="41"/>
      <c r="K131" s="41"/>
      <c r="L131" s="42"/>
      <c r="M131" s="42"/>
      <c r="N131" s="41"/>
      <c r="O131" s="42"/>
      <c r="P131" s="42"/>
      <c r="Q131" s="42"/>
      <c r="R131" s="42"/>
      <c r="S131" s="42"/>
      <c r="X131">
        <f t="shared" si="19"/>
        <v>0</v>
      </c>
      <c r="Y131">
        <f t="shared" si="20"/>
        <v>0</v>
      </c>
      <c r="Z131">
        <f t="shared" si="21"/>
        <v>0</v>
      </c>
      <c r="AA131">
        <f t="shared" si="22"/>
        <v>0</v>
      </c>
      <c r="AB131">
        <f t="shared" si="23"/>
        <v>0</v>
      </c>
      <c r="AC131" t="str">
        <f t="shared" si="28"/>
        <v>あり</v>
      </c>
      <c r="AD131" t="str">
        <f t="shared" si="29"/>
        <v>あり</v>
      </c>
      <c r="AE131" t="str">
        <f t="shared" si="24"/>
        <v>あり</v>
      </c>
      <c r="AF131" t="str">
        <f t="shared" si="25"/>
        <v>あり</v>
      </c>
      <c r="AG131" t="str">
        <f t="shared" si="30"/>
        <v>あり</v>
      </c>
    </row>
    <row r="132" spans="1:33">
      <c r="A132" s="52">
        <v>110</v>
      </c>
      <c r="B132" s="42"/>
      <c r="C132" s="42"/>
      <c r="D132" s="41"/>
      <c r="E132" s="42"/>
      <c r="F132" s="42"/>
      <c r="G132" s="41"/>
      <c r="H132" s="42"/>
      <c r="I132" s="41"/>
      <c r="J132" s="41"/>
      <c r="K132" s="41"/>
      <c r="L132" s="42"/>
      <c r="M132" s="42"/>
      <c r="N132" s="41"/>
      <c r="O132" s="42"/>
      <c r="P132" s="42"/>
      <c r="Q132" s="42"/>
      <c r="R132" s="42"/>
      <c r="S132" s="42"/>
      <c r="X132">
        <f t="shared" si="19"/>
        <v>0</v>
      </c>
      <c r="Y132">
        <f t="shared" si="20"/>
        <v>0</v>
      </c>
      <c r="Z132">
        <f t="shared" si="21"/>
        <v>0</v>
      </c>
      <c r="AA132">
        <f t="shared" si="22"/>
        <v>0</v>
      </c>
      <c r="AB132">
        <f t="shared" si="23"/>
        <v>0</v>
      </c>
      <c r="AC132" t="str">
        <f t="shared" si="28"/>
        <v>あり</v>
      </c>
      <c r="AD132" t="str">
        <f t="shared" si="29"/>
        <v>あり</v>
      </c>
      <c r="AE132" t="str">
        <f t="shared" si="24"/>
        <v>あり</v>
      </c>
      <c r="AF132" t="str">
        <f t="shared" si="25"/>
        <v>あり</v>
      </c>
      <c r="AG132" t="str">
        <f t="shared" si="30"/>
        <v>あり</v>
      </c>
    </row>
    <row r="133" spans="1:33">
      <c r="A133" s="52">
        <v>111</v>
      </c>
      <c r="B133" s="42"/>
      <c r="C133" s="42"/>
      <c r="D133" s="41"/>
      <c r="E133" s="42"/>
      <c r="F133" s="42"/>
      <c r="G133" s="41"/>
      <c r="H133" s="42"/>
      <c r="I133" s="41"/>
      <c r="J133" s="41"/>
      <c r="K133" s="41"/>
      <c r="L133" s="42"/>
      <c r="M133" s="42"/>
      <c r="N133" s="41"/>
      <c r="O133" s="42"/>
      <c r="P133" s="42"/>
      <c r="Q133" s="42"/>
      <c r="R133" s="42"/>
      <c r="S133" s="42"/>
      <c r="X133">
        <f t="shared" si="19"/>
        <v>0</v>
      </c>
      <c r="Y133">
        <f t="shared" si="20"/>
        <v>0</v>
      </c>
      <c r="Z133">
        <f t="shared" si="21"/>
        <v>0</v>
      </c>
      <c r="AA133">
        <f t="shared" si="22"/>
        <v>0</v>
      </c>
      <c r="AB133">
        <f t="shared" si="23"/>
        <v>0</v>
      </c>
      <c r="AC133" t="str">
        <f t="shared" si="28"/>
        <v>あり</v>
      </c>
      <c r="AD133" t="str">
        <f t="shared" si="29"/>
        <v>あり</v>
      </c>
      <c r="AE133" t="str">
        <f t="shared" si="24"/>
        <v>あり</v>
      </c>
      <c r="AF133" t="str">
        <f t="shared" si="25"/>
        <v>あり</v>
      </c>
      <c r="AG133" t="str">
        <f t="shared" si="30"/>
        <v>あり</v>
      </c>
    </row>
    <row r="134" spans="1:33">
      <c r="A134" s="52">
        <v>112</v>
      </c>
      <c r="B134" s="42"/>
      <c r="C134" s="42"/>
      <c r="D134" s="41"/>
      <c r="E134" s="42"/>
      <c r="F134" s="42"/>
      <c r="G134" s="41"/>
      <c r="H134" s="42"/>
      <c r="I134" s="41"/>
      <c r="J134" s="41"/>
      <c r="K134" s="41"/>
      <c r="L134" s="42"/>
      <c r="M134" s="42"/>
      <c r="N134" s="41"/>
      <c r="O134" s="42"/>
      <c r="P134" s="42"/>
      <c r="Q134" s="42"/>
      <c r="R134" s="42"/>
      <c r="S134" s="42"/>
      <c r="X134">
        <f t="shared" si="19"/>
        <v>0</v>
      </c>
      <c r="Y134">
        <f t="shared" si="20"/>
        <v>0</v>
      </c>
      <c r="Z134">
        <f t="shared" si="21"/>
        <v>0</v>
      </c>
      <c r="AA134">
        <f t="shared" si="22"/>
        <v>0</v>
      </c>
      <c r="AB134">
        <f t="shared" si="23"/>
        <v>0</v>
      </c>
      <c r="AC134" t="str">
        <f t="shared" si="28"/>
        <v>あり</v>
      </c>
      <c r="AD134" t="str">
        <f t="shared" si="29"/>
        <v>あり</v>
      </c>
      <c r="AE134" t="str">
        <f t="shared" si="24"/>
        <v>あり</v>
      </c>
      <c r="AF134" t="str">
        <f t="shared" si="25"/>
        <v>あり</v>
      </c>
      <c r="AG134" t="str">
        <f t="shared" si="30"/>
        <v>あり</v>
      </c>
    </row>
    <row r="135" spans="1:33">
      <c r="A135" s="52">
        <v>113</v>
      </c>
      <c r="B135" s="42"/>
      <c r="C135" s="42"/>
      <c r="D135" s="41"/>
      <c r="E135" s="42"/>
      <c r="F135" s="42"/>
      <c r="G135" s="41"/>
      <c r="H135" s="42"/>
      <c r="I135" s="41"/>
      <c r="J135" s="41"/>
      <c r="K135" s="41"/>
      <c r="L135" s="42"/>
      <c r="M135" s="42"/>
      <c r="N135" s="41"/>
      <c r="O135" s="42"/>
      <c r="P135" s="42"/>
      <c r="Q135" s="42"/>
      <c r="R135" s="42"/>
      <c r="S135" s="42"/>
      <c r="X135">
        <f t="shared" si="19"/>
        <v>0</v>
      </c>
      <c r="Y135">
        <f t="shared" si="20"/>
        <v>0</v>
      </c>
      <c r="Z135">
        <f t="shared" si="21"/>
        <v>0</v>
      </c>
      <c r="AA135">
        <f t="shared" si="22"/>
        <v>0</v>
      </c>
      <c r="AB135">
        <f t="shared" si="23"/>
        <v>0</v>
      </c>
      <c r="AC135" t="str">
        <f t="shared" si="28"/>
        <v>あり</v>
      </c>
      <c r="AD135" t="str">
        <f t="shared" si="29"/>
        <v>あり</v>
      </c>
      <c r="AE135" t="str">
        <f t="shared" si="24"/>
        <v>あり</v>
      </c>
      <c r="AF135" t="str">
        <f t="shared" si="25"/>
        <v>あり</v>
      </c>
      <c r="AG135" t="str">
        <f t="shared" si="30"/>
        <v>あり</v>
      </c>
    </row>
    <row r="136" spans="1:33">
      <c r="A136" s="52">
        <v>114</v>
      </c>
      <c r="B136" s="42"/>
      <c r="C136" s="42"/>
      <c r="D136" s="41"/>
      <c r="E136" s="42"/>
      <c r="F136" s="42"/>
      <c r="G136" s="41"/>
      <c r="H136" s="42"/>
      <c r="I136" s="41"/>
      <c r="J136" s="41"/>
      <c r="K136" s="41"/>
      <c r="L136" s="42"/>
      <c r="M136" s="42"/>
      <c r="N136" s="41"/>
      <c r="O136" s="42"/>
      <c r="P136" s="42"/>
      <c r="Q136" s="42"/>
      <c r="R136" s="42"/>
      <c r="S136" s="42"/>
      <c r="X136">
        <f t="shared" si="19"/>
        <v>0</v>
      </c>
      <c r="Y136">
        <f t="shared" si="20"/>
        <v>0</v>
      </c>
      <c r="Z136">
        <f t="shared" si="21"/>
        <v>0</v>
      </c>
      <c r="AA136">
        <f t="shared" si="22"/>
        <v>0</v>
      </c>
      <c r="AB136">
        <f t="shared" si="23"/>
        <v>0</v>
      </c>
      <c r="AC136" t="str">
        <f t="shared" si="28"/>
        <v>あり</v>
      </c>
      <c r="AD136" t="str">
        <f t="shared" si="29"/>
        <v>あり</v>
      </c>
      <c r="AE136" t="str">
        <f t="shared" si="24"/>
        <v>あり</v>
      </c>
      <c r="AF136" t="str">
        <f t="shared" si="25"/>
        <v>あり</v>
      </c>
      <c r="AG136" t="str">
        <f t="shared" si="30"/>
        <v>あり</v>
      </c>
    </row>
    <row r="137" spans="1:33">
      <c r="A137" s="52">
        <v>115</v>
      </c>
      <c r="B137" s="42"/>
      <c r="C137" s="42"/>
      <c r="D137" s="41"/>
      <c r="E137" s="42"/>
      <c r="F137" s="42"/>
      <c r="G137" s="41"/>
      <c r="H137" s="42"/>
      <c r="I137" s="41"/>
      <c r="J137" s="41"/>
      <c r="K137" s="41"/>
      <c r="L137" s="42"/>
      <c r="M137" s="42"/>
      <c r="N137" s="41"/>
      <c r="O137" s="42"/>
      <c r="P137" s="42"/>
      <c r="Q137" s="42"/>
      <c r="R137" s="42"/>
      <c r="S137" s="42"/>
      <c r="X137">
        <f t="shared" si="19"/>
        <v>0</v>
      </c>
      <c r="Y137">
        <f t="shared" si="20"/>
        <v>0</v>
      </c>
      <c r="Z137">
        <f t="shared" si="21"/>
        <v>0</v>
      </c>
      <c r="AA137">
        <f t="shared" si="22"/>
        <v>0</v>
      </c>
      <c r="AB137">
        <f t="shared" si="23"/>
        <v>0</v>
      </c>
      <c r="AC137" t="str">
        <f t="shared" si="28"/>
        <v>あり</v>
      </c>
      <c r="AD137" t="str">
        <f t="shared" si="29"/>
        <v>あり</v>
      </c>
      <c r="AE137" t="str">
        <f t="shared" si="24"/>
        <v>あり</v>
      </c>
      <c r="AF137" t="str">
        <f t="shared" si="25"/>
        <v>あり</v>
      </c>
      <c r="AG137" t="str">
        <f t="shared" si="30"/>
        <v>あり</v>
      </c>
    </row>
    <row r="138" spans="1:33">
      <c r="A138" s="52">
        <v>116</v>
      </c>
      <c r="B138" s="42"/>
      <c r="C138" s="42"/>
      <c r="D138" s="41"/>
      <c r="E138" s="42"/>
      <c r="F138" s="42"/>
      <c r="G138" s="41"/>
      <c r="H138" s="42"/>
      <c r="I138" s="41"/>
      <c r="J138" s="41"/>
      <c r="K138" s="41"/>
      <c r="L138" s="42"/>
      <c r="M138" s="42"/>
      <c r="N138" s="41"/>
      <c r="O138" s="42"/>
      <c r="P138" s="42"/>
      <c r="Q138" s="42"/>
      <c r="R138" s="42"/>
      <c r="S138" s="42"/>
      <c r="X138">
        <f t="shared" si="19"/>
        <v>0</v>
      </c>
      <c r="Y138">
        <f t="shared" si="20"/>
        <v>0</v>
      </c>
      <c r="Z138">
        <f t="shared" si="21"/>
        <v>0</v>
      </c>
      <c r="AA138">
        <f t="shared" si="22"/>
        <v>0</v>
      </c>
      <c r="AB138">
        <f t="shared" si="23"/>
        <v>0</v>
      </c>
      <c r="AC138" t="str">
        <f t="shared" si="28"/>
        <v>あり</v>
      </c>
      <c r="AD138" t="str">
        <f t="shared" si="29"/>
        <v>あり</v>
      </c>
      <c r="AE138" t="str">
        <f t="shared" si="24"/>
        <v>あり</v>
      </c>
      <c r="AF138" t="str">
        <f t="shared" si="25"/>
        <v>あり</v>
      </c>
      <c r="AG138" t="str">
        <f t="shared" si="30"/>
        <v>あり</v>
      </c>
    </row>
    <row r="139" spans="1:33">
      <c r="A139" s="52">
        <v>117</v>
      </c>
      <c r="B139" s="42"/>
      <c r="C139" s="42"/>
      <c r="D139" s="41"/>
      <c r="E139" s="42"/>
      <c r="F139" s="42"/>
      <c r="G139" s="41"/>
      <c r="H139" s="42"/>
      <c r="I139" s="41"/>
      <c r="J139" s="41"/>
      <c r="K139" s="41"/>
      <c r="L139" s="42"/>
      <c r="M139" s="42"/>
      <c r="N139" s="41"/>
      <c r="O139" s="42"/>
      <c r="P139" s="42"/>
      <c r="Q139" s="42"/>
      <c r="R139" s="42"/>
      <c r="S139" s="42"/>
      <c r="X139">
        <f t="shared" si="19"/>
        <v>0</v>
      </c>
      <c r="Y139">
        <f t="shared" si="20"/>
        <v>0</v>
      </c>
      <c r="Z139">
        <f t="shared" si="21"/>
        <v>0</v>
      </c>
      <c r="AA139">
        <f t="shared" si="22"/>
        <v>0</v>
      </c>
      <c r="AB139">
        <f t="shared" si="23"/>
        <v>0</v>
      </c>
      <c r="AC139" t="str">
        <f t="shared" si="28"/>
        <v>あり</v>
      </c>
      <c r="AD139" t="str">
        <f t="shared" si="29"/>
        <v>あり</v>
      </c>
      <c r="AE139" t="str">
        <f t="shared" si="24"/>
        <v>あり</v>
      </c>
      <c r="AF139" t="str">
        <f t="shared" si="25"/>
        <v>あり</v>
      </c>
      <c r="AG139" t="str">
        <f t="shared" si="30"/>
        <v>あり</v>
      </c>
    </row>
    <row r="140" spans="1:33">
      <c r="A140" s="52">
        <v>118</v>
      </c>
      <c r="B140" s="42"/>
      <c r="C140" s="42"/>
      <c r="D140" s="41"/>
      <c r="E140" s="42"/>
      <c r="F140" s="42"/>
      <c r="G140" s="41"/>
      <c r="H140" s="42"/>
      <c r="I140" s="41"/>
      <c r="J140" s="41"/>
      <c r="K140" s="41"/>
      <c r="L140" s="42"/>
      <c r="M140" s="42"/>
      <c r="N140" s="41"/>
      <c r="O140" s="42"/>
      <c r="P140" s="42"/>
      <c r="Q140" s="42"/>
      <c r="R140" s="42"/>
      <c r="S140" s="42"/>
      <c r="X140">
        <f t="shared" si="19"/>
        <v>0</v>
      </c>
      <c r="Y140">
        <f t="shared" si="20"/>
        <v>0</v>
      </c>
      <c r="Z140">
        <f t="shared" si="21"/>
        <v>0</v>
      </c>
      <c r="AA140">
        <f t="shared" si="22"/>
        <v>0</v>
      </c>
      <c r="AB140">
        <f t="shared" si="23"/>
        <v>0</v>
      </c>
      <c r="AC140" t="str">
        <f t="shared" si="28"/>
        <v>あり</v>
      </c>
      <c r="AD140" t="str">
        <f t="shared" si="29"/>
        <v>あり</v>
      </c>
      <c r="AE140" t="str">
        <f t="shared" si="24"/>
        <v>あり</v>
      </c>
      <c r="AF140" t="str">
        <f t="shared" si="25"/>
        <v>あり</v>
      </c>
      <c r="AG140" t="str">
        <f t="shared" si="30"/>
        <v>あり</v>
      </c>
    </row>
    <row r="141" spans="1:33">
      <c r="A141" s="52">
        <v>119</v>
      </c>
      <c r="B141" s="42"/>
      <c r="C141" s="42"/>
      <c r="D141" s="41"/>
      <c r="E141" s="42"/>
      <c r="F141" s="42"/>
      <c r="G141" s="41"/>
      <c r="H141" s="42"/>
      <c r="I141" s="41"/>
      <c r="J141" s="41"/>
      <c r="K141" s="41"/>
      <c r="L141" s="42"/>
      <c r="M141" s="42"/>
      <c r="N141" s="41"/>
      <c r="O141" s="42"/>
      <c r="P141" s="42"/>
      <c r="Q141" s="42"/>
      <c r="R141" s="42"/>
      <c r="S141" s="42"/>
      <c r="X141">
        <f t="shared" si="19"/>
        <v>0</v>
      </c>
      <c r="Y141">
        <f t="shared" si="20"/>
        <v>0</v>
      </c>
      <c r="Z141">
        <f t="shared" si="21"/>
        <v>0</v>
      </c>
      <c r="AA141">
        <f t="shared" si="22"/>
        <v>0</v>
      </c>
      <c r="AB141">
        <f t="shared" si="23"/>
        <v>0</v>
      </c>
      <c r="AC141" t="str">
        <f t="shared" si="28"/>
        <v>あり</v>
      </c>
      <c r="AD141" t="str">
        <f t="shared" si="29"/>
        <v>あり</v>
      </c>
      <c r="AE141" t="str">
        <f t="shared" si="24"/>
        <v>あり</v>
      </c>
      <c r="AF141" t="str">
        <f t="shared" si="25"/>
        <v>あり</v>
      </c>
      <c r="AG141" t="str">
        <f t="shared" si="30"/>
        <v>あり</v>
      </c>
    </row>
    <row r="142" spans="1:33">
      <c r="A142" s="52">
        <v>120</v>
      </c>
      <c r="B142" s="42"/>
      <c r="C142" s="42"/>
      <c r="D142" s="41"/>
      <c r="E142" s="42"/>
      <c r="F142" s="42"/>
      <c r="G142" s="41"/>
      <c r="H142" s="42"/>
      <c r="I142" s="41"/>
      <c r="J142" s="41"/>
      <c r="K142" s="41"/>
      <c r="L142" s="42"/>
      <c r="M142" s="42"/>
      <c r="N142" s="41"/>
      <c r="O142" s="42"/>
      <c r="P142" s="42"/>
      <c r="Q142" s="42"/>
      <c r="R142" s="42"/>
      <c r="S142" s="42"/>
      <c r="X142">
        <f t="shared" si="19"/>
        <v>0</v>
      </c>
      <c r="Y142">
        <f t="shared" si="20"/>
        <v>0</v>
      </c>
      <c r="Z142">
        <f t="shared" si="21"/>
        <v>0</v>
      </c>
      <c r="AA142">
        <f t="shared" si="22"/>
        <v>0</v>
      </c>
      <c r="AB142">
        <f t="shared" si="23"/>
        <v>0</v>
      </c>
      <c r="AC142" t="str">
        <f t="shared" si="28"/>
        <v>あり</v>
      </c>
      <c r="AD142" t="str">
        <f t="shared" si="29"/>
        <v>あり</v>
      </c>
      <c r="AE142" t="str">
        <f t="shared" si="24"/>
        <v>あり</v>
      </c>
      <c r="AF142" t="str">
        <f t="shared" si="25"/>
        <v>あり</v>
      </c>
      <c r="AG142" t="str">
        <f t="shared" si="30"/>
        <v>あり</v>
      </c>
    </row>
    <row r="143" spans="1:33">
      <c r="A143" s="52">
        <v>121</v>
      </c>
      <c r="B143" s="42"/>
      <c r="C143" s="42"/>
      <c r="D143" s="41"/>
      <c r="E143" s="42"/>
      <c r="F143" s="42"/>
      <c r="G143" s="41"/>
      <c r="H143" s="42"/>
      <c r="I143" s="41"/>
      <c r="J143" s="41"/>
      <c r="K143" s="41"/>
      <c r="L143" s="42"/>
      <c r="M143" s="42"/>
      <c r="N143" s="41"/>
      <c r="O143" s="42"/>
      <c r="P143" s="42"/>
      <c r="Q143" s="42"/>
      <c r="R143" s="42"/>
      <c r="S143" s="42"/>
      <c r="X143">
        <f t="shared" si="19"/>
        <v>0</v>
      </c>
      <c r="Y143">
        <f t="shared" si="20"/>
        <v>0</v>
      </c>
      <c r="Z143">
        <f t="shared" si="21"/>
        <v>0</v>
      </c>
      <c r="AA143">
        <f t="shared" si="22"/>
        <v>0</v>
      </c>
      <c r="AB143">
        <f t="shared" si="23"/>
        <v>0</v>
      </c>
      <c r="AC143" t="str">
        <f t="shared" si="28"/>
        <v>あり</v>
      </c>
      <c r="AD143" t="str">
        <f t="shared" si="29"/>
        <v>あり</v>
      </c>
      <c r="AE143" t="str">
        <f t="shared" si="24"/>
        <v>あり</v>
      </c>
      <c r="AF143" t="str">
        <f t="shared" si="25"/>
        <v>あり</v>
      </c>
      <c r="AG143" t="str">
        <f t="shared" si="30"/>
        <v>あり</v>
      </c>
    </row>
    <row r="144" spans="1:33">
      <c r="A144" s="52">
        <v>122</v>
      </c>
      <c r="B144" s="42"/>
      <c r="C144" s="42"/>
      <c r="D144" s="41"/>
      <c r="E144" s="42"/>
      <c r="F144" s="42"/>
      <c r="G144" s="41"/>
      <c r="H144" s="42"/>
      <c r="I144" s="41"/>
      <c r="J144" s="41"/>
      <c r="K144" s="41"/>
      <c r="L144" s="42"/>
      <c r="M144" s="42"/>
      <c r="N144" s="41"/>
      <c r="O144" s="42"/>
      <c r="P144" s="42"/>
      <c r="Q144" s="42"/>
      <c r="R144" s="42"/>
      <c r="S144" s="42"/>
      <c r="X144">
        <f t="shared" si="19"/>
        <v>0</v>
      </c>
      <c r="Y144">
        <f t="shared" si="20"/>
        <v>0</v>
      </c>
      <c r="Z144">
        <f t="shared" si="21"/>
        <v>0</v>
      </c>
      <c r="AA144">
        <f t="shared" si="22"/>
        <v>0</v>
      </c>
      <c r="AB144">
        <f t="shared" si="23"/>
        <v>0</v>
      </c>
      <c r="AC144" t="str">
        <f t="shared" si="28"/>
        <v>あり</v>
      </c>
      <c r="AD144" t="str">
        <f t="shared" si="29"/>
        <v>あり</v>
      </c>
      <c r="AE144" t="str">
        <f t="shared" si="24"/>
        <v>あり</v>
      </c>
      <c r="AF144" t="str">
        <f t="shared" si="25"/>
        <v>あり</v>
      </c>
      <c r="AG144" t="str">
        <f t="shared" si="30"/>
        <v>あり</v>
      </c>
    </row>
    <row r="145" spans="1:33">
      <c r="A145" s="52">
        <v>123</v>
      </c>
      <c r="B145" s="42"/>
      <c r="C145" s="42"/>
      <c r="D145" s="41"/>
      <c r="E145" s="42"/>
      <c r="F145" s="42"/>
      <c r="G145" s="41"/>
      <c r="H145" s="42"/>
      <c r="I145" s="41"/>
      <c r="J145" s="41"/>
      <c r="K145" s="41"/>
      <c r="L145" s="42"/>
      <c r="M145" s="42"/>
      <c r="N145" s="41"/>
      <c r="O145" s="42"/>
      <c r="P145" s="42"/>
      <c r="Q145" s="42"/>
      <c r="R145" s="42"/>
      <c r="S145" s="42"/>
      <c r="X145">
        <f t="shared" si="19"/>
        <v>0</v>
      </c>
      <c r="Y145">
        <f t="shared" si="20"/>
        <v>0</v>
      </c>
      <c r="Z145">
        <f t="shared" si="21"/>
        <v>0</v>
      </c>
      <c r="AA145">
        <f t="shared" si="22"/>
        <v>0</v>
      </c>
      <c r="AB145">
        <f t="shared" si="23"/>
        <v>0</v>
      </c>
      <c r="AC145" t="str">
        <f t="shared" si="28"/>
        <v>あり</v>
      </c>
      <c r="AD145" t="str">
        <f t="shared" si="29"/>
        <v>あり</v>
      </c>
      <c r="AE145" t="str">
        <f t="shared" si="24"/>
        <v>あり</v>
      </c>
      <c r="AF145" t="str">
        <f t="shared" si="25"/>
        <v>あり</v>
      </c>
      <c r="AG145" t="str">
        <f t="shared" si="30"/>
        <v>あり</v>
      </c>
    </row>
    <row r="146" spans="1:33">
      <c r="A146" s="52">
        <v>124</v>
      </c>
      <c r="B146" s="42"/>
      <c r="C146" s="42"/>
      <c r="D146" s="41"/>
      <c r="E146" s="42"/>
      <c r="F146" s="42"/>
      <c r="G146" s="41"/>
      <c r="H146" s="42"/>
      <c r="I146" s="41"/>
      <c r="J146" s="41"/>
      <c r="K146" s="41"/>
      <c r="L146" s="42"/>
      <c r="M146" s="42"/>
      <c r="N146" s="41"/>
      <c r="O146" s="42"/>
      <c r="P146" s="42"/>
      <c r="Q146" s="42"/>
      <c r="R146" s="42"/>
      <c r="S146" s="42"/>
      <c r="X146">
        <f t="shared" si="19"/>
        <v>0</v>
      </c>
      <c r="Y146">
        <f t="shared" si="20"/>
        <v>0</v>
      </c>
      <c r="Z146">
        <f t="shared" si="21"/>
        <v>0</v>
      </c>
      <c r="AA146">
        <f t="shared" si="22"/>
        <v>0</v>
      </c>
      <c r="AB146">
        <f t="shared" si="23"/>
        <v>0</v>
      </c>
      <c r="AC146" t="str">
        <f t="shared" si="28"/>
        <v>あり</v>
      </c>
      <c r="AD146" t="str">
        <f t="shared" si="29"/>
        <v>あり</v>
      </c>
      <c r="AE146" t="str">
        <f t="shared" si="24"/>
        <v>あり</v>
      </c>
      <c r="AF146" t="str">
        <f t="shared" si="25"/>
        <v>あり</v>
      </c>
      <c r="AG146" t="str">
        <f t="shared" si="30"/>
        <v>あり</v>
      </c>
    </row>
    <row r="147" spans="1:33">
      <c r="A147" s="52">
        <v>125</v>
      </c>
      <c r="B147" s="42"/>
      <c r="C147" s="42"/>
      <c r="D147" s="41"/>
      <c r="E147" s="42"/>
      <c r="F147" s="42"/>
      <c r="G147" s="41"/>
      <c r="H147" s="42"/>
      <c r="I147" s="41"/>
      <c r="J147" s="41"/>
      <c r="K147" s="41"/>
      <c r="L147" s="42"/>
      <c r="M147" s="42"/>
      <c r="N147" s="41"/>
      <c r="O147" s="42"/>
      <c r="P147" s="42"/>
      <c r="Q147" s="42"/>
      <c r="R147" s="42"/>
      <c r="S147" s="42"/>
      <c r="X147">
        <f t="shared" si="19"/>
        <v>0</v>
      </c>
      <c r="Y147">
        <f t="shared" si="20"/>
        <v>0</v>
      </c>
      <c r="Z147">
        <f t="shared" si="21"/>
        <v>0</v>
      </c>
      <c r="AA147">
        <f t="shared" si="22"/>
        <v>0</v>
      </c>
      <c r="AB147">
        <f t="shared" si="23"/>
        <v>0</v>
      </c>
      <c r="AC147" t="str">
        <f t="shared" si="28"/>
        <v>あり</v>
      </c>
      <c r="AD147" t="str">
        <f t="shared" si="29"/>
        <v>あり</v>
      </c>
      <c r="AE147" t="str">
        <f t="shared" si="24"/>
        <v>あり</v>
      </c>
      <c r="AF147" t="str">
        <f t="shared" si="25"/>
        <v>あり</v>
      </c>
      <c r="AG147" t="str">
        <f t="shared" si="30"/>
        <v>あり</v>
      </c>
    </row>
    <row r="148" spans="1:33">
      <c r="A148" s="52">
        <v>126</v>
      </c>
      <c r="B148" s="42"/>
      <c r="C148" s="42"/>
      <c r="D148" s="41"/>
      <c r="E148" s="42"/>
      <c r="F148" s="42"/>
      <c r="G148" s="41"/>
      <c r="H148" s="42"/>
      <c r="I148" s="41"/>
      <c r="J148" s="41"/>
      <c r="K148" s="41"/>
      <c r="L148" s="42"/>
      <c r="M148" s="42"/>
      <c r="N148" s="41"/>
      <c r="O148" s="42"/>
      <c r="P148" s="42"/>
      <c r="Q148" s="42"/>
      <c r="R148" s="42"/>
      <c r="S148" s="42"/>
      <c r="X148">
        <f t="shared" si="19"/>
        <v>0</v>
      </c>
      <c r="Y148">
        <f t="shared" si="20"/>
        <v>0</v>
      </c>
      <c r="Z148">
        <f t="shared" si="21"/>
        <v>0</v>
      </c>
      <c r="AA148">
        <f t="shared" si="22"/>
        <v>0</v>
      </c>
      <c r="AB148">
        <f t="shared" si="23"/>
        <v>0</v>
      </c>
      <c r="AC148" t="str">
        <f t="shared" si="28"/>
        <v>あり</v>
      </c>
      <c r="AD148" t="str">
        <f t="shared" si="29"/>
        <v>あり</v>
      </c>
      <c r="AE148" t="str">
        <f t="shared" si="24"/>
        <v>あり</v>
      </c>
      <c r="AF148" t="str">
        <f t="shared" si="25"/>
        <v>あり</v>
      </c>
      <c r="AG148" t="str">
        <f t="shared" si="30"/>
        <v>あり</v>
      </c>
    </row>
    <row r="149" spans="1:33">
      <c r="A149" s="52">
        <v>127</v>
      </c>
      <c r="B149" s="42"/>
      <c r="C149" s="42"/>
      <c r="D149" s="41"/>
      <c r="E149" s="42"/>
      <c r="F149" s="42"/>
      <c r="G149" s="41"/>
      <c r="H149" s="42"/>
      <c r="I149" s="41"/>
      <c r="J149" s="41"/>
      <c r="K149" s="41"/>
      <c r="L149" s="42"/>
      <c r="M149" s="42"/>
      <c r="N149" s="41"/>
      <c r="O149" s="42"/>
      <c r="P149" s="42"/>
      <c r="Q149" s="42"/>
      <c r="R149" s="42"/>
      <c r="S149" s="42"/>
      <c r="X149">
        <f t="shared" si="19"/>
        <v>0</v>
      </c>
      <c r="Y149">
        <f t="shared" si="20"/>
        <v>0</v>
      </c>
      <c r="Z149">
        <f t="shared" si="21"/>
        <v>0</v>
      </c>
      <c r="AA149">
        <f t="shared" si="22"/>
        <v>0</v>
      </c>
      <c r="AB149">
        <f t="shared" si="23"/>
        <v>0</v>
      </c>
      <c r="AC149" t="str">
        <f t="shared" si="28"/>
        <v>あり</v>
      </c>
      <c r="AD149" t="str">
        <f t="shared" si="29"/>
        <v>あり</v>
      </c>
      <c r="AE149" t="str">
        <f t="shared" si="24"/>
        <v>あり</v>
      </c>
      <c r="AF149" t="str">
        <f t="shared" si="25"/>
        <v>あり</v>
      </c>
      <c r="AG149" t="str">
        <f t="shared" si="30"/>
        <v>あり</v>
      </c>
    </row>
    <row r="150" spans="1:33">
      <c r="A150" s="52">
        <v>128</v>
      </c>
      <c r="B150" s="42"/>
      <c r="C150" s="42"/>
      <c r="D150" s="41"/>
      <c r="E150" s="42"/>
      <c r="F150" s="42"/>
      <c r="G150" s="41"/>
      <c r="H150" s="42"/>
      <c r="I150" s="41"/>
      <c r="J150" s="41"/>
      <c r="K150" s="41"/>
      <c r="L150" s="42"/>
      <c r="M150" s="42"/>
      <c r="N150" s="41"/>
      <c r="O150" s="42"/>
      <c r="P150" s="42"/>
      <c r="Q150" s="42"/>
      <c r="R150" s="42"/>
      <c r="S150" s="42"/>
      <c r="X150">
        <f t="shared" si="19"/>
        <v>0</v>
      </c>
      <c r="Y150">
        <f t="shared" si="20"/>
        <v>0</v>
      </c>
      <c r="Z150">
        <f t="shared" si="21"/>
        <v>0</v>
      </c>
      <c r="AA150">
        <f t="shared" si="22"/>
        <v>0</v>
      </c>
      <c r="AB150">
        <f t="shared" si="23"/>
        <v>0</v>
      </c>
      <c r="AC150" t="str">
        <f t="shared" si="28"/>
        <v>あり</v>
      </c>
      <c r="AD150" t="str">
        <f t="shared" si="29"/>
        <v>あり</v>
      </c>
      <c r="AE150" t="str">
        <f t="shared" si="24"/>
        <v>あり</v>
      </c>
      <c r="AF150" t="str">
        <f t="shared" si="25"/>
        <v>あり</v>
      </c>
      <c r="AG150" t="str">
        <f t="shared" si="30"/>
        <v>あり</v>
      </c>
    </row>
    <row r="151" spans="1:33">
      <c r="A151" s="52">
        <v>129</v>
      </c>
      <c r="B151" s="42"/>
      <c r="C151" s="42"/>
      <c r="D151" s="41"/>
      <c r="E151" s="42"/>
      <c r="F151" s="42"/>
      <c r="G151" s="41"/>
      <c r="H151" s="42"/>
      <c r="I151" s="41"/>
      <c r="J151" s="41"/>
      <c r="K151" s="41"/>
      <c r="L151" s="42"/>
      <c r="M151" s="42"/>
      <c r="N151" s="41"/>
      <c r="O151" s="42"/>
      <c r="P151" s="42"/>
      <c r="Q151" s="42"/>
      <c r="R151" s="42"/>
      <c r="S151" s="42"/>
      <c r="X151">
        <f t="shared" si="19"/>
        <v>0</v>
      </c>
      <c r="Y151">
        <f t="shared" si="20"/>
        <v>0</v>
      </c>
      <c r="Z151">
        <f t="shared" si="21"/>
        <v>0</v>
      </c>
      <c r="AA151">
        <f t="shared" si="22"/>
        <v>0</v>
      </c>
      <c r="AB151">
        <f t="shared" si="23"/>
        <v>0</v>
      </c>
      <c r="AC151" t="str">
        <f t="shared" si="28"/>
        <v>あり</v>
      </c>
      <c r="AD151" t="str">
        <f t="shared" si="29"/>
        <v>あり</v>
      </c>
      <c r="AE151" t="str">
        <f t="shared" si="24"/>
        <v>あり</v>
      </c>
      <c r="AF151" t="str">
        <f t="shared" si="25"/>
        <v>あり</v>
      </c>
      <c r="AG151" t="str">
        <f t="shared" si="30"/>
        <v>あり</v>
      </c>
    </row>
    <row r="152" spans="1:33">
      <c r="A152" s="52">
        <v>130</v>
      </c>
      <c r="B152" s="42"/>
      <c r="C152" s="42"/>
      <c r="D152" s="41"/>
      <c r="E152" s="42"/>
      <c r="F152" s="42"/>
      <c r="G152" s="41"/>
      <c r="H152" s="42"/>
      <c r="I152" s="41"/>
      <c r="J152" s="41"/>
      <c r="K152" s="41"/>
      <c r="L152" s="42"/>
      <c r="M152" s="42"/>
      <c r="N152" s="41"/>
      <c r="O152" s="42"/>
      <c r="P152" s="42"/>
      <c r="Q152" s="42"/>
      <c r="R152" s="42"/>
      <c r="S152" s="42"/>
      <c r="X152">
        <f t="shared" ref="X152" si="31">$B152*10000+$G152*1000+$H152</f>
        <v>0</v>
      </c>
      <c r="Y152">
        <f t="shared" ref="Y152" si="32">$B152*10000+$G152*1000+$I152</f>
        <v>0</v>
      </c>
      <c r="Z152">
        <f t="shared" ref="Z152" si="33">$B152*10000+$G152*1000+$J152</f>
        <v>0</v>
      </c>
      <c r="AA152">
        <f t="shared" ref="AA152" si="34">$B152*10000+$G152*1000+$K152</f>
        <v>0</v>
      </c>
      <c r="AB152">
        <f t="shared" ref="AB152" si="35">$B152*100000+$G152*10000+$L152</f>
        <v>0</v>
      </c>
      <c r="AC152" t="str">
        <f t="shared" si="28"/>
        <v>あり</v>
      </c>
      <c r="AD152" t="str">
        <f t="shared" si="29"/>
        <v>あり</v>
      </c>
      <c r="AE152" t="str">
        <f t="shared" ref="AE152:AF152" si="36">IF(COUNTIF($AH$23:$AH$113,Z152),"あり","なし")</f>
        <v>あり</v>
      </c>
      <c r="AF152" t="str">
        <f t="shared" si="36"/>
        <v>あり</v>
      </c>
      <c r="AG152" t="str">
        <f t="shared" si="30"/>
        <v>あり</v>
      </c>
    </row>
  </sheetData>
  <sheetProtection password="E9A4" sheet="1" objects="1" scenarios="1"/>
  <mergeCells count="50">
    <mergeCell ref="M8:Q9"/>
    <mergeCell ref="I5:K5"/>
    <mergeCell ref="I6:K9"/>
    <mergeCell ref="S21:S22"/>
    <mergeCell ref="A1:R1"/>
    <mergeCell ref="T1:U1"/>
    <mergeCell ref="R21:R22"/>
    <mergeCell ref="R5:R6"/>
    <mergeCell ref="R8:R9"/>
    <mergeCell ref="M15:P15"/>
    <mergeCell ref="M11:P11"/>
    <mergeCell ref="M12:P12"/>
    <mergeCell ref="M14:P14"/>
    <mergeCell ref="H21:K21"/>
    <mergeCell ref="F11:G11"/>
    <mergeCell ref="Q21:Q22"/>
    <mergeCell ref="A11:A18"/>
    <mergeCell ref="F18:G18"/>
    <mergeCell ref="F15:G15"/>
    <mergeCell ref="F17:G17"/>
    <mergeCell ref="T2:W2"/>
    <mergeCell ref="M16:P16"/>
    <mergeCell ref="F13:G13"/>
    <mergeCell ref="F16:G16"/>
    <mergeCell ref="B7:D7"/>
    <mergeCell ref="A8:B9"/>
    <mergeCell ref="A5:B6"/>
    <mergeCell ref="C5:G6"/>
    <mergeCell ref="C8:G9"/>
    <mergeCell ref="F14:G14"/>
    <mergeCell ref="F12:G12"/>
    <mergeCell ref="M4:Q4"/>
    <mergeCell ref="M7:Q7"/>
    <mergeCell ref="M5:Q6"/>
    <mergeCell ref="T21:V21"/>
    <mergeCell ref="A2:J2"/>
    <mergeCell ref="A3:J3"/>
    <mergeCell ref="A4:J4"/>
    <mergeCell ref="T18:V20"/>
    <mergeCell ref="F21:F22"/>
    <mergeCell ref="G21:G22"/>
    <mergeCell ref="L21:L22"/>
    <mergeCell ref="A21:A22"/>
    <mergeCell ref="B21:B22"/>
    <mergeCell ref="C21:C22"/>
    <mergeCell ref="D21:D22"/>
    <mergeCell ref="E21:E22"/>
    <mergeCell ref="J20:R20"/>
    <mergeCell ref="J19:R19"/>
    <mergeCell ref="M13:P13"/>
  </mergeCells>
  <phoneticPr fontId="14"/>
  <conditionalFormatting sqref="W8:X9 T4:T11 AC10:AC13 W3:X5 AA1:AC2 AA4:AC9 AD4:AD7 AA154:AC1048576 AC19 AE20 AC21:AG153">
    <cfRule type="cellIs" dxfId="8" priority="14" operator="equal">
      <formula>"なし"</formula>
    </cfRule>
  </conditionalFormatting>
  <conditionalFormatting sqref="H23:H152">
    <cfRule type="expression" dxfId="7" priority="12">
      <formula>$AC23="なし"</formula>
    </cfRule>
  </conditionalFormatting>
  <conditionalFormatting sqref="L23:L152">
    <cfRule type="expression" dxfId="6" priority="10">
      <formula>$AG23="なし"</formula>
    </cfRule>
  </conditionalFormatting>
  <conditionalFormatting sqref="T23:T26">
    <cfRule type="expression" dxfId="5" priority="9">
      <formula>$U23-$V23&lt;0</formula>
    </cfRule>
  </conditionalFormatting>
  <conditionalFormatting sqref="T4:T9">
    <cfRule type="expression" dxfId="4" priority="8">
      <formula>$U4&gt;1</formula>
    </cfRule>
  </conditionalFormatting>
  <conditionalFormatting sqref="T10:T11">
    <cfRule type="expression" dxfId="3" priority="24">
      <formula>#REF!&gt;1</formula>
    </cfRule>
  </conditionalFormatting>
  <conditionalFormatting sqref="I23:I152">
    <cfRule type="expression" dxfId="2" priority="3">
      <formula>$AD23="なし"</formula>
    </cfRule>
  </conditionalFormatting>
  <conditionalFormatting sqref="J23:J152">
    <cfRule type="expression" dxfId="1" priority="2">
      <formula>$AE23="なし"</formula>
    </cfRule>
  </conditionalFormatting>
  <conditionalFormatting sqref="K23:K152">
    <cfRule type="expression" dxfId="0" priority="1">
      <formula>$AF23="なし"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70" orientation="portrait" r:id="rId1"/>
  <rowBreaks count="1" manualBreakCount="1">
    <brk id="87" max="18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zoomScale="150" zoomScaleNormal="150" zoomScalePageLayoutView="150" workbookViewId="0"/>
  </sheetViews>
  <sheetFormatPr defaultColWidth="8.88671875" defaultRowHeight="13.2"/>
  <cols>
    <col min="1" max="1" width="16.88671875" customWidth="1"/>
    <col min="3" max="3" width="0.88671875" customWidth="1"/>
  </cols>
  <sheetData>
    <row r="1" spans="1:7" ht="13.8" thickBot="1">
      <c r="A1" t="s">
        <v>42</v>
      </c>
      <c r="E1" s="31" t="s">
        <v>35</v>
      </c>
      <c r="F1" s="31"/>
      <c r="G1" s="32"/>
    </row>
    <row r="2" spans="1:7" ht="14.4" thickTop="1" thickBot="1">
      <c r="A2" s="25" t="s">
        <v>20</v>
      </c>
      <c r="B2" s="144" t="s">
        <v>23</v>
      </c>
      <c r="C2" s="144"/>
      <c r="E2" s="144" t="s">
        <v>20</v>
      </c>
      <c r="F2" s="144" t="s">
        <v>36</v>
      </c>
      <c r="G2" s="33"/>
    </row>
    <row r="3" spans="1:7" ht="15" customHeight="1" thickTop="1" thickBot="1">
      <c r="A3" s="26" t="s">
        <v>24</v>
      </c>
      <c r="B3" s="148">
        <v>1</v>
      </c>
      <c r="C3" s="148"/>
      <c r="E3" s="145" t="s">
        <v>43</v>
      </c>
      <c r="F3" s="34" t="s">
        <v>37</v>
      </c>
      <c r="G3" s="34">
        <v>431</v>
      </c>
    </row>
    <row r="4" spans="1:7" ht="15" customHeight="1" thickTop="1" thickBot="1">
      <c r="A4" s="26" t="s">
        <v>25</v>
      </c>
      <c r="B4" s="148">
        <v>2</v>
      </c>
      <c r="C4" s="148"/>
      <c r="E4" s="146"/>
      <c r="F4" s="34" t="s">
        <v>38</v>
      </c>
      <c r="G4" s="34">
        <v>432</v>
      </c>
    </row>
    <row r="5" spans="1:7" ht="14.4" thickTop="1" thickBot="1">
      <c r="A5" s="26" t="s">
        <v>26</v>
      </c>
      <c r="B5" s="148">
        <v>4</v>
      </c>
      <c r="C5" s="148"/>
      <c r="E5" s="146"/>
      <c r="F5" s="34" t="s">
        <v>39</v>
      </c>
      <c r="G5" s="34">
        <v>433</v>
      </c>
    </row>
    <row r="6" spans="1:7" ht="14.4" thickTop="1" thickBot="1">
      <c r="A6" s="26" t="s">
        <v>27</v>
      </c>
      <c r="B6" s="148">
        <v>8</v>
      </c>
      <c r="C6" s="148"/>
      <c r="E6" s="146"/>
      <c r="F6" s="34" t="s">
        <v>40</v>
      </c>
      <c r="G6" s="34">
        <v>434</v>
      </c>
    </row>
    <row r="7" spans="1:7" ht="14.4" thickTop="1" thickBot="1">
      <c r="A7" s="26" t="s">
        <v>28</v>
      </c>
      <c r="B7" s="148">
        <v>15</v>
      </c>
      <c r="C7" s="148"/>
      <c r="E7" s="146"/>
      <c r="F7" s="34" t="s">
        <v>41</v>
      </c>
      <c r="G7" s="34">
        <v>435</v>
      </c>
    </row>
    <row r="8" spans="1:7" ht="14.4" thickTop="1" thickBot="1">
      <c r="A8" s="26" t="s">
        <v>29</v>
      </c>
      <c r="B8" s="148">
        <v>30</v>
      </c>
      <c r="C8" s="148"/>
      <c r="E8" s="147"/>
      <c r="F8" s="35" t="s">
        <v>41</v>
      </c>
      <c r="G8" s="35">
        <v>436</v>
      </c>
    </row>
    <row r="9" spans="1:7" ht="14.4" thickTop="1" thickBot="1">
      <c r="A9" s="26" t="s">
        <v>32</v>
      </c>
      <c r="B9" s="148">
        <v>80</v>
      </c>
      <c r="C9" s="148"/>
      <c r="E9" s="145" t="s">
        <v>88</v>
      </c>
      <c r="F9" s="34" t="s">
        <v>37</v>
      </c>
      <c r="G9" s="34">
        <v>1431</v>
      </c>
    </row>
    <row r="10" spans="1:7" ht="14.4" thickTop="1" thickBot="1">
      <c r="A10" s="26" t="s">
        <v>31</v>
      </c>
      <c r="B10" s="148">
        <v>100</v>
      </c>
      <c r="C10" s="148"/>
      <c r="E10" s="146"/>
      <c r="F10" s="34" t="s">
        <v>38</v>
      </c>
      <c r="G10" s="34">
        <v>1432</v>
      </c>
    </row>
    <row r="11" spans="1:7" ht="14.4" thickTop="1" thickBot="1">
      <c r="A11" s="26" t="s">
        <v>86</v>
      </c>
      <c r="B11" s="148">
        <v>100</v>
      </c>
      <c r="C11" s="148"/>
      <c r="E11" s="146"/>
      <c r="F11" s="34" t="s">
        <v>39</v>
      </c>
      <c r="G11" s="34">
        <v>1433</v>
      </c>
    </row>
    <row r="12" spans="1:7" ht="15" customHeight="1" thickTop="1" thickBot="1">
      <c r="A12" s="26" t="s">
        <v>87</v>
      </c>
      <c r="B12" s="148">
        <v>110</v>
      </c>
      <c r="C12" s="148"/>
      <c r="E12" s="146"/>
      <c r="F12" s="34" t="s">
        <v>40</v>
      </c>
      <c r="G12" s="34">
        <v>1434</v>
      </c>
    </row>
    <row r="13" spans="1:7" ht="14.4" thickTop="1" thickBot="1">
      <c r="A13" s="26" t="s">
        <v>21</v>
      </c>
      <c r="B13" s="148">
        <v>501</v>
      </c>
      <c r="C13" s="148"/>
      <c r="E13" s="146"/>
      <c r="F13" s="34" t="s">
        <v>41</v>
      </c>
      <c r="G13" s="34">
        <v>1435</v>
      </c>
    </row>
    <row r="14" spans="1:7" ht="14.4" thickTop="1" thickBot="1">
      <c r="A14" s="26"/>
      <c r="B14" s="148"/>
      <c r="C14" s="148"/>
      <c r="E14" s="147"/>
      <c r="F14" s="35" t="s">
        <v>41</v>
      </c>
      <c r="G14" s="35">
        <v>1436</v>
      </c>
    </row>
    <row r="15" spans="1:7" ht="14.4" thickTop="1" thickBot="1">
      <c r="A15" s="26" t="s">
        <v>22</v>
      </c>
      <c r="B15" s="148">
        <v>503</v>
      </c>
      <c r="C15" s="148"/>
    </row>
    <row r="16" spans="1:7" ht="14.4" thickTop="1" thickBot="1">
      <c r="A16" s="26" t="s">
        <v>49</v>
      </c>
      <c r="B16" s="148">
        <v>504</v>
      </c>
      <c r="C16" s="148"/>
    </row>
    <row r="17" spans="1:3" ht="14.4" thickTop="1" thickBot="1">
      <c r="A17" s="26" t="s">
        <v>33</v>
      </c>
      <c r="B17" s="148">
        <v>627</v>
      </c>
      <c r="C17" s="148"/>
    </row>
    <row r="18" spans="1:3" ht="14.4" thickTop="1" thickBot="1">
      <c r="A18" s="26"/>
      <c r="B18" s="148"/>
      <c r="C18" s="148"/>
    </row>
    <row r="19" spans="1:3" ht="14.4" thickTop="1" thickBot="1">
      <c r="A19" s="26" t="s">
        <v>48</v>
      </c>
      <c r="B19" s="148">
        <v>650</v>
      </c>
      <c r="C19" s="148"/>
    </row>
    <row r="20" spans="1:3" ht="14.4" thickTop="1" thickBot="1">
      <c r="A20" s="26" t="s">
        <v>34</v>
      </c>
      <c r="B20" s="148">
        <v>601</v>
      </c>
      <c r="C20" s="148"/>
    </row>
    <row r="21" spans="1:3" ht="14.4" thickTop="1" thickBot="1">
      <c r="A21" s="26" t="s">
        <v>47</v>
      </c>
      <c r="B21" s="148">
        <v>615</v>
      </c>
      <c r="C21" s="148"/>
    </row>
    <row r="22" spans="1:3" ht="14.4" thickTop="1" thickBot="1">
      <c r="A22" s="26"/>
      <c r="B22" s="148"/>
      <c r="C22" s="148"/>
    </row>
    <row r="23" spans="1:3" ht="13.8" thickTop="1"/>
  </sheetData>
  <sheetProtection password="E9A4" sheet="1" objects="1" scenarios="1"/>
  <mergeCells count="24">
    <mergeCell ref="B16:C16"/>
    <mergeCell ref="B13:C13"/>
    <mergeCell ref="B15:C15"/>
    <mergeCell ref="B14:C14"/>
    <mergeCell ref="B22:C22"/>
    <mergeCell ref="B18:C18"/>
    <mergeCell ref="B21:C21"/>
    <mergeCell ref="B19:C19"/>
    <mergeCell ref="B17:C17"/>
    <mergeCell ref="B20:C20"/>
    <mergeCell ref="E2:F2"/>
    <mergeCell ref="E3:E8"/>
    <mergeCell ref="B10:C10"/>
    <mergeCell ref="B11:C11"/>
    <mergeCell ref="B8:C8"/>
    <mergeCell ref="B2:C2"/>
    <mergeCell ref="B3:C3"/>
    <mergeCell ref="B4:C4"/>
    <mergeCell ref="B5:C5"/>
    <mergeCell ref="B6:C6"/>
    <mergeCell ref="B7:C7"/>
    <mergeCell ref="E9:E14"/>
    <mergeCell ref="B12:C12"/>
    <mergeCell ref="B9:C9"/>
  </mergeCells>
  <phoneticPr fontId="14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登録フォーム</vt:lpstr>
      <vt:lpstr>コード番号</vt:lpstr>
      <vt:lpstr>登録フォーム!Print_Area</vt:lpstr>
      <vt:lpstr>登録フォーム!Print_Titles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北河内地区中体連陸上競技部</cp:lastModifiedBy>
  <cp:lastPrinted>2025-01-18T11:17:25Z</cp:lastPrinted>
  <dcterms:created xsi:type="dcterms:W3CDTF">2014-06-30T05:37:08Z</dcterms:created>
  <dcterms:modified xsi:type="dcterms:W3CDTF">2025-01-18T11:46:36Z</dcterms:modified>
</cp:coreProperties>
</file>