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3256" windowHeight="13176" tabRatio="715" activeTab="4"/>
  </bookViews>
  <sheets>
    <sheet name="社会人用" sheetId="21" r:id="rId1"/>
    <sheet name="大学用" sheetId="20" r:id="rId2"/>
    <sheet name="高校用" sheetId="19" r:id="rId3"/>
    <sheet name="壮年用" sheetId="16" r:id="rId4"/>
    <sheet name="中学生用" sheetId="18" r:id="rId5"/>
    <sheet name="小学生用" sheetId="15" r:id="rId6"/>
    <sheet name="小学生低学年用" sheetId="22" r:id="rId7"/>
    <sheet name="全チームコード" sheetId="9" r:id="rId8"/>
    <sheet name="都道府県コード" sheetId="17" r:id="rId9"/>
    <sheet name="さわらないで！" sheetId="7" r:id="rId10"/>
  </sheets>
  <externalReferences>
    <externalReference r:id="rId11"/>
  </externalReferences>
  <definedNames>
    <definedName name="_xlnm.Print_Area" localSheetId="9">'さわらないで！'!$A$1:$L$25</definedName>
    <definedName name="_xlnm.Print_Area" localSheetId="2">高校用!$A$1:$S$128</definedName>
    <definedName name="_xlnm.Print_Area" localSheetId="0">社会人用!$A$1:$S$128</definedName>
    <definedName name="_xlnm.Print_Area" localSheetId="6">小学生低学年用!$A$1:$S$128</definedName>
    <definedName name="_xlnm.Print_Area" localSheetId="5">小学生用!$A$1:$S$128</definedName>
    <definedName name="_xlnm.Print_Area" localSheetId="7">全チームコード!$A$2:$X$172</definedName>
    <definedName name="_xlnm.Print_Area" localSheetId="3">壮年用!$A$1:$S$129</definedName>
    <definedName name="_xlnm.Print_Area" localSheetId="1">大学用!$A$1:$S$128</definedName>
    <definedName name="_xlnm.Print_Area" localSheetId="4">中学生用!$A$1:$S$128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8" i="22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AF128"/>
  <c r="AG128" s="1"/>
  <c r="AE128"/>
  <c r="AD128"/>
  <c r="D128"/>
  <c r="AF127"/>
  <c r="AG127" s="1"/>
  <c r="AE127"/>
  <c r="AD127"/>
  <c r="D127"/>
  <c r="AF126"/>
  <c r="AG126" s="1"/>
  <c r="AE126"/>
  <c r="AD126"/>
  <c r="D126"/>
  <c r="AF125"/>
  <c r="AG125" s="1"/>
  <c r="AE125"/>
  <c r="AD125"/>
  <c r="D125"/>
  <c r="AG124"/>
  <c r="AF124"/>
  <c r="AE124"/>
  <c r="AD124"/>
  <c r="D124"/>
  <c r="AG123"/>
  <c r="AF123"/>
  <c r="AE123"/>
  <c r="AD123"/>
  <c r="D123"/>
  <c r="AF122"/>
  <c r="AG122" s="1"/>
  <c r="AE122"/>
  <c r="AD122"/>
  <c r="D122"/>
  <c r="AF121"/>
  <c r="AG121" s="1"/>
  <c r="AE121"/>
  <c r="AD121"/>
  <c r="D121"/>
  <c r="AF120"/>
  <c r="AG120" s="1"/>
  <c r="AE120"/>
  <c r="AD120"/>
  <c r="D120"/>
  <c r="AF119"/>
  <c r="AG119" s="1"/>
  <c r="AE119"/>
  <c r="AD119"/>
  <c r="D119"/>
  <c r="AF118"/>
  <c r="AG118" s="1"/>
  <c r="AE118"/>
  <c r="AD118"/>
  <c r="D118"/>
  <c r="AF117"/>
  <c r="AG117" s="1"/>
  <c r="AE117"/>
  <c r="AD117"/>
  <c r="D117"/>
  <c r="AG116"/>
  <c r="AF116"/>
  <c r="AE116"/>
  <c r="AD116"/>
  <c r="D116"/>
  <c r="AG115"/>
  <c r="AF115"/>
  <c r="AE115"/>
  <c r="AD115"/>
  <c r="D115"/>
  <c r="AG114"/>
  <c r="AF114"/>
  <c r="AE114"/>
  <c r="AD114"/>
  <c r="D114"/>
  <c r="AF113"/>
  <c r="AG113" s="1"/>
  <c r="AE113"/>
  <c r="AD113"/>
  <c r="D113"/>
  <c r="AF112"/>
  <c r="AG112" s="1"/>
  <c r="AE112"/>
  <c r="AD112"/>
  <c r="D112"/>
  <c r="AF111"/>
  <c r="AG111" s="1"/>
  <c r="AE111"/>
  <c r="AD111"/>
  <c r="D111"/>
  <c r="AG110"/>
  <c r="AF110"/>
  <c r="AE110"/>
  <c r="AD110"/>
  <c r="D110"/>
  <c r="AF109"/>
  <c r="AG109" s="1"/>
  <c r="AE109"/>
  <c r="AD109"/>
  <c r="D109"/>
  <c r="AG108"/>
  <c r="AF108"/>
  <c r="AE108"/>
  <c r="AD108"/>
  <c r="D108"/>
  <c r="AG107"/>
  <c r="AF107"/>
  <c r="AE107"/>
  <c r="AD107"/>
  <c r="D107"/>
  <c r="AF106"/>
  <c r="AG106" s="1"/>
  <c r="AE106"/>
  <c r="AD106"/>
  <c r="D106"/>
  <c r="AF105"/>
  <c r="AG105" s="1"/>
  <c r="AE105"/>
  <c r="AD105"/>
  <c r="D105"/>
  <c r="AG104"/>
  <c r="AF104"/>
  <c r="AE104"/>
  <c r="AD104"/>
  <c r="D104"/>
  <c r="AF103"/>
  <c r="AG103" s="1"/>
  <c r="AE103"/>
  <c r="AD103"/>
  <c r="D103"/>
  <c r="AF102"/>
  <c r="AG102" s="1"/>
  <c r="AE102"/>
  <c r="AD102"/>
  <c r="D102"/>
  <c r="AF101"/>
  <c r="AG101" s="1"/>
  <c r="AE101"/>
  <c r="AD101"/>
  <c r="D101"/>
  <c r="AG100"/>
  <c r="AF100"/>
  <c r="AE100"/>
  <c r="AD100"/>
  <c r="D100"/>
  <c r="AG99"/>
  <c r="AF99"/>
  <c r="AE99"/>
  <c r="AD99"/>
  <c r="D99"/>
  <c r="AF98"/>
  <c r="AG98" s="1"/>
  <c r="AE98"/>
  <c r="AD98"/>
  <c r="D98"/>
  <c r="AF97"/>
  <c r="AG97" s="1"/>
  <c r="AE97"/>
  <c r="AD97"/>
  <c r="D97"/>
  <c r="AF96"/>
  <c r="AG96" s="1"/>
  <c r="AE96"/>
  <c r="AD96"/>
  <c r="D96"/>
  <c r="AG95"/>
  <c r="AF95"/>
  <c r="AE95"/>
  <c r="AD95"/>
  <c r="D95"/>
  <c r="AF94"/>
  <c r="AG94" s="1"/>
  <c r="AE94"/>
  <c r="AD94"/>
  <c r="D94"/>
  <c r="AF93"/>
  <c r="AG93" s="1"/>
  <c r="AE93"/>
  <c r="AD93"/>
  <c r="D93"/>
  <c r="AG92"/>
  <c r="AF92"/>
  <c r="AE92"/>
  <c r="AD92"/>
  <c r="D92"/>
  <c r="AG91"/>
  <c r="AF91"/>
  <c r="AE91"/>
  <c r="AD91"/>
  <c r="D91"/>
  <c r="AG90"/>
  <c r="AF90"/>
  <c r="AE90"/>
  <c r="AD90"/>
  <c r="D90"/>
  <c r="AG89"/>
  <c r="AF89"/>
  <c r="AE89"/>
  <c r="AD89"/>
  <c r="D89"/>
  <c r="AF88"/>
  <c r="AG88" s="1"/>
  <c r="AE88"/>
  <c r="AD88"/>
  <c r="D88"/>
  <c r="AF87"/>
  <c r="AG87" s="1"/>
  <c r="AE87"/>
  <c r="AD87"/>
  <c r="D87"/>
  <c r="AG86"/>
  <c r="AF86"/>
  <c r="AE86"/>
  <c r="AD86"/>
  <c r="D86"/>
  <c r="AF85"/>
  <c r="AG85" s="1"/>
  <c r="AE85"/>
  <c r="AD85"/>
  <c r="D85"/>
  <c r="AG84"/>
  <c r="AF84"/>
  <c r="AE84"/>
  <c r="AD84"/>
  <c r="D84"/>
  <c r="AG83"/>
  <c r="AF83"/>
  <c r="AE83"/>
  <c r="AD83"/>
  <c r="D83"/>
  <c r="AF82"/>
  <c r="AG82" s="1"/>
  <c r="AE82"/>
  <c r="AD82"/>
  <c r="D82"/>
  <c r="AF81"/>
  <c r="AG81" s="1"/>
  <c r="AE81"/>
  <c r="AD81"/>
  <c r="D81"/>
  <c r="AG80"/>
  <c r="AF80"/>
  <c r="AE80"/>
  <c r="AD80"/>
  <c r="D80"/>
  <c r="AF79"/>
  <c r="AG79" s="1"/>
  <c r="AE79"/>
  <c r="AD79"/>
  <c r="D79"/>
  <c r="AF78"/>
  <c r="AG78" s="1"/>
  <c r="AE78"/>
  <c r="AD78"/>
  <c r="D78"/>
  <c r="AF77"/>
  <c r="AG77" s="1"/>
  <c r="AE77"/>
  <c r="AD77"/>
  <c r="D77"/>
  <c r="AG76"/>
  <c r="AF76"/>
  <c r="AE76"/>
  <c r="AD76"/>
  <c r="D76"/>
  <c r="AG75"/>
  <c r="AF75"/>
  <c r="AE75"/>
  <c r="AD75"/>
  <c r="D75"/>
  <c r="AG74"/>
  <c r="AF74"/>
  <c r="AE74"/>
  <c r="AD74"/>
  <c r="D74"/>
  <c r="AF73"/>
  <c r="AG73" s="1"/>
  <c r="AE73"/>
  <c r="AD73"/>
  <c r="D73"/>
  <c r="AF72"/>
  <c r="AG72" s="1"/>
  <c r="AE72"/>
  <c r="AD72"/>
  <c r="D72"/>
  <c r="AG71"/>
  <c r="AF71"/>
  <c r="AE71"/>
  <c r="AD71"/>
  <c r="D71"/>
  <c r="AF70"/>
  <c r="AG70" s="1"/>
  <c r="AE70"/>
  <c r="AD70"/>
  <c r="D70"/>
  <c r="AF69"/>
  <c r="AG69" s="1"/>
  <c r="AE69"/>
  <c r="AD69"/>
  <c r="D69"/>
  <c r="AG68"/>
  <c r="AF68"/>
  <c r="AE68"/>
  <c r="AD68"/>
  <c r="D68"/>
  <c r="AG67"/>
  <c r="AF67"/>
  <c r="AE67"/>
  <c r="AD67"/>
  <c r="D67"/>
  <c r="AF66"/>
  <c r="AG66" s="1"/>
  <c r="AE66"/>
  <c r="AD66"/>
  <c r="D66"/>
  <c r="AG65"/>
  <c r="AF65"/>
  <c r="AE65"/>
  <c r="AD65"/>
  <c r="D65"/>
  <c r="AF64"/>
  <c r="AG64" s="1"/>
  <c r="AE64"/>
  <c r="AD64"/>
  <c r="D64"/>
  <c r="AF63"/>
  <c r="AG63" s="1"/>
  <c r="AE63"/>
  <c r="AD63"/>
  <c r="D63"/>
  <c r="AF62"/>
  <c r="AG62" s="1"/>
  <c r="AE62"/>
  <c r="AD62"/>
  <c r="D62"/>
  <c r="AF61"/>
  <c r="AG61" s="1"/>
  <c r="AE61"/>
  <c r="AD61"/>
  <c r="D61"/>
  <c r="AG60"/>
  <c r="AF60"/>
  <c r="AE60"/>
  <c r="AD60"/>
  <c r="D60"/>
  <c r="AG59"/>
  <c r="AF59"/>
  <c r="AE59"/>
  <c r="AD59"/>
  <c r="D59"/>
  <c r="AF58"/>
  <c r="AG58" s="1"/>
  <c r="AE58"/>
  <c r="AD58"/>
  <c r="D58"/>
  <c r="AF57"/>
  <c r="AG57" s="1"/>
  <c r="AE57"/>
  <c r="AD57"/>
  <c r="D57"/>
  <c r="AF56"/>
  <c r="AG56" s="1"/>
  <c r="AE56"/>
  <c r="AD56"/>
  <c r="D56"/>
  <c r="AF55"/>
  <c r="AG55" s="1"/>
  <c r="AE55"/>
  <c r="AD55"/>
  <c r="D55"/>
  <c r="AF54"/>
  <c r="AG54" s="1"/>
  <c r="AE54"/>
  <c r="AD54"/>
  <c r="D54"/>
  <c r="AF53"/>
  <c r="AG53" s="1"/>
  <c r="AE53"/>
  <c r="AD53"/>
  <c r="D53"/>
  <c r="AG52"/>
  <c r="AF52"/>
  <c r="AE52"/>
  <c r="AD52"/>
  <c r="D52"/>
  <c r="AG51"/>
  <c r="AF51"/>
  <c r="AE51"/>
  <c r="AD51"/>
  <c r="D51"/>
  <c r="AG50"/>
  <c r="AF50"/>
  <c r="AE50"/>
  <c r="AD50"/>
  <c r="D50"/>
  <c r="AF49"/>
  <c r="AG49" s="1"/>
  <c r="AE49"/>
  <c r="AD49"/>
  <c r="D49"/>
  <c r="AF48"/>
  <c r="AG48" s="1"/>
  <c r="AE48"/>
  <c r="AD48"/>
  <c r="D48"/>
  <c r="AF47"/>
  <c r="AG47" s="1"/>
  <c r="AE47"/>
  <c r="AD47"/>
  <c r="D47"/>
  <c r="AG46"/>
  <c r="AF46"/>
  <c r="AE46"/>
  <c r="AD46"/>
  <c r="D46"/>
  <c r="AF45"/>
  <c r="AG45" s="1"/>
  <c r="AE45"/>
  <c r="AD45"/>
  <c r="D45"/>
  <c r="AG44"/>
  <c r="AF44"/>
  <c r="AE44"/>
  <c r="AD44"/>
  <c r="D44"/>
  <c r="AG43"/>
  <c r="AF43"/>
  <c r="AE43"/>
  <c r="AD43"/>
  <c r="D43"/>
  <c r="AF42"/>
  <c r="AG42" s="1"/>
  <c r="AE42"/>
  <c r="AD42"/>
  <c r="D42"/>
  <c r="AF41"/>
  <c r="AG41" s="1"/>
  <c r="AE41"/>
  <c r="AD41"/>
  <c r="D41"/>
  <c r="AG40"/>
  <c r="AF40"/>
  <c r="AE40"/>
  <c r="AD40"/>
  <c r="D40"/>
  <c r="AF39"/>
  <c r="AG39" s="1"/>
  <c r="AE39"/>
  <c r="AD39"/>
  <c r="D39"/>
  <c r="AF38"/>
  <c r="AG38" s="1"/>
  <c r="AE38"/>
  <c r="AD38"/>
  <c r="D38"/>
  <c r="AF37"/>
  <c r="AG37" s="1"/>
  <c r="AE37"/>
  <c r="AD37"/>
  <c r="D37"/>
  <c r="AG36"/>
  <c r="AF36"/>
  <c r="AE36"/>
  <c r="AD36"/>
  <c r="D36"/>
  <c r="AG35"/>
  <c r="AF35"/>
  <c r="AE35"/>
  <c r="AD35"/>
  <c r="D35"/>
  <c r="AF34"/>
  <c r="AG34" s="1"/>
  <c r="AE34"/>
  <c r="AD34"/>
  <c r="D34"/>
  <c r="AF33"/>
  <c r="AG33" s="1"/>
  <c r="AE33"/>
  <c r="AD33"/>
  <c r="D33"/>
  <c r="AF32"/>
  <c r="AG32" s="1"/>
  <c r="AE32"/>
  <c r="AD32"/>
  <c r="D32"/>
  <c r="AG31"/>
  <c r="AF31"/>
  <c r="AE31"/>
  <c r="AD31"/>
  <c r="D31"/>
  <c r="AF30"/>
  <c r="AG30" s="1"/>
  <c r="AE30"/>
  <c r="AD30"/>
  <c r="D30"/>
  <c r="AF29"/>
  <c r="AG29" s="1"/>
  <c r="AE29"/>
  <c r="AD29"/>
  <c r="S29"/>
  <c r="S67" s="1"/>
  <c r="F29"/>
  <c r="F224" s="1"/>
  <c r="D29"/>
  <c r="C7"/>
  <c r="C6"/>
  <c r="L15" i="7"/>
  <c r="K15"/>
  <c r="J15"/>
  <c r="L14"/>
  <c r="K14"/>
  <c r="J14"/>
  <c r="L13"/>
  <c r="K13"/>
  <c r="J13"/>
  <c r="G13"/>
  <c r="F13"/>
  <c r="E13"/>
  <c r="D13"/>
  <c r="L10"/>
  <c r="K10"/>
  <c r="J10"/>
  <c r="L9"/>
  <c r="K9"/>
  <c r="J9"/>
  <c r="L8"/>
  <c r="K8"/>
  <c r="J8"/>
  <c r="G8"/>
  <c r="F8"/>
  <c r="E8"/>
  <c r="D8"/>
  <c r="A8"/>
  <c r="J5"/>
  <c r="L4"/>
  <c r="K4"/>
  <c r="L3"/>
  <c r="K3"/>
  <c r="D3"/>
  <c r="A3"/>
  <c r="L5"/>
  <c r="K5"/>
  <c r="J4"/>
  <c r="J3"/>
  <c r="G3"/>
  <c r="F3"/>
  <c r="E3"/>
  <c r="S29" i="19"/>
  <c r="S227" s="1"/>
  <c r="F29"/>
  <c r="F226" s="1"/>
  <c r="C7"/>
  <c r="B13" i="7" s="1"/>
  <c r="C6" i="19"/>
  <c r="C13" i="7" s="1"/>
  <c r="S29" i="20"/>
  <c r="S227" s="1"/>
  <c r="F29"/>
  <c r="F226" s="1"/>
  <c r="C7"/>
  <c r="B8" i="7" s="1"/>
  <c r="C6" i="20"/>
  <c r="C8" i="7" s="1"/>
  <c r="S29" i="21"/>
  <c r="S227" s="1"/>
  <c r="F29"/>
  <c r="F226" s="1"/>
  <c r="C7"/>
  <c r="B3" i="7" s="1"/>
  <c r="C6" i="21"/>
  <c r="C3" i="7" s="1"/>
  <c r="D228" i="21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AF128"/>
  <c r="AG128" s="1"/>
  <c r="AE128"/>
  <c r="AD128"/>
  <c r="D128"/>
  <c r="AF127"/>
  <c r="AG127" s="1"/>
  <c r="AE127"/>
  <c r="AD127"/>
  <c r="D127"/>
  <c r="AF126"/>
  <c r="AG126" s="1"/>
  <c r="AE126"/>
  <c r="AD126"/>
  <c r="D126"/>
  <c r="AF125"/>
  <c r="AG125" s="1"/>
  <c r="AE125"/>
  <c r="AD125"/>
  <c r="D125"/>
  <c r="AF124"/>
  <c r="AG124" s="1"/>
  <c r="AE124"/>
  <c r="AD124"/>
  <c r="D124"/>
  <c r="AF123"/>
  <c r="AG123" s="1"/>
  <c r="AE123"/>
  <c r="AD123"/>
  <c r="D123"/>
  <c r="AF122"/>
  <c r="AG122" s="1"/>
  <c r="AE122"/>
  <c r="AD122"/>
  <c r="D122"/>
  <c r="AF121"/>
  <c r="AG121" s="1"/>
  <c r="AE121"/>
  <c r="AD121"/>
  <c r="D121"/>
  <c r="AF120"/>
  <c r="AG120" s="1"/>
  <c r="AE120"/>
  <c r="AD120"/>
  <c r="D120"/>
  <c r="AG119"/>
  <c r="AF119"/>
  <c r="AE119"/>
  <c r="AD119"/>
  <c r="D119"/>
  <c r="AF118"/>
  <c r="AG118" s="1"/>
  <c r="AE118"/>
  <c r="AD118"/>
  <c r="D118"/>
  <c r="AG117"/>
  <c r="AF117"/>
  <c r="AE117"/>
  <c r="AD117"/>
  <c r="D117"/>
  <c r="AF116"/>
  <c r="AG116" s="1"/>
  <c r="AE116"/>
  <c r="AD116"/>
  <c r="D116"/>
  <c r="AF115"/>
  <c r="AG115" s="1"/>
  <c r="AE115"/>
  <c r="AD115"/>
  <c r="D115"/>
  <c r="AF114"/>
  <c r="AG114" s="1"/>
  <c r="AE114"/>
  <c r="AD114"/>
  <c r="D114"/>
  <c r="AF113"/>
  <c r="AG113" s="1"/>
  <c r="AE113"/>
  <c r="AD113"/>
  <c r="D113"/>
  <c r="AF112"/>
  <c r="AG112" s="1"/>
  <c r="AE112"/>
  <c r="AD112"/>
  <c r="D112"/>
  <c r="AF111"/>
  <c r="AG111" s="1"/>
  <c r="AE111"/>
  <c r="AD111"/>
  <c r="D111"/>
  <c r="AF110"/>
  <c r="AG110" s="1"/>
  <c r="AE110"/>
  <c r="AD110"/>
  <c r="D110"/>
  <c r="AF109"/>
  <c r="AG109" s="1"/>
  <c r="AE109"/>
  <c r="AD109"/>
  <c r="D109"/>
  <c r="AF108"/>
  <c r="AG108" s="1"/>
  <c r="AE108"/>
  <c r="AD108"/>
  <c r="D108"/>
  <c r="AF107"/>
  <c r="AG107" s="1"/>
  <c r="AE107"/>
  <c r="AD107"/>
  <c r="D107"/>
  <c r="AF106"/>
  <c r="AG106" s="1"/>
  <c r="AE106"/>
  <c r="AD106"/>
  <c r="D106"/>
  <c r="AF105"/>
  <c r="AG105" s="1"/>
  <c r="AE105"/>
  <c r="AD105"/>
  <c r="D105"/>
  <c r="AF104"/>
  <c r="AG104" s="1"/>
  <c r="AE104"/>
  <c r="AD104"/>
  <c r="D104"/>
  <c r="AG103"/>
  <c r="AF103"/>
  <c r="AE103"/>
  <c r="AD103"/>
  <c r="D103"/>
  <c r="AF102"/>
  <c r="AG102" s="1"/>
  <c r="AE102"/>
  <c r="AD102"/>
  <c r="D102"/>
  <c r="AG101"/>
  <c r="AF101"/>
  <c r="AE101"/>
  <c r="AD101"/>
  <c r="D101"/>
  <c r="AF100"/>
  <c r="AG100" s="1"/>
  <c r="AE100"/>
  <c r="AD100"/>
  <c r="D100"/>
  <c r="AF99"/>
  <c r="AG99" s="1"/>
  <c r="AE99"/>
  <c r="AD99"/>
  <c r="D99"/>
  <c r="AF98"/>
  <c r="AG98" s="1"/>
  <c r="AE98"/>
  <c r="AD98"/>
  <c r="D98"/>
  <c r="AF97"/>
  <c r="AG97" s="1"/>
  <c r="AE97"/>
  <c r="AD97"/>
  <c r="D97"/>
  <c r="AF96"/>
  <c r="AG96" s="1"/>
  <c r="AE96"/>
  <c r="AD96"/>
  <c r="D96"/>
  <c r="AF95"/>
  <c r="AG95" s="1"/>
  <c r="AE95"/>
  <c r="AD95"/>
  <c r="D95"/>
  <c r="AF94"/>
  <c r="AG94" s="1"/>
  <c r="AE94"/>
  <c r="AD94"/>
  <c r="D94"/>
  <c r="AF93"/>
  <c r="AG93" s="1"/>
  <c r="AE93"/>
  <c r="AD93"/>
  <c r="D93"/>
  <c r="AF92"/>
  <c r="AG92" s="1"/>
  <c r="AE92"/>
  <c r="AD92"/>
  <c r="D92"/>
  <c r="AF91"/>
  <c r="AG91" s="1"/>
  <c r="AE91"/>
  <c r="AD91"/>
  <c r="D91"/>
  <c r="AF90"/>
  <c r="AG90" s="1"/>
  <c r="AE90"/>
  <c r="AD90"/>
  <c r="D90"/>
  <c r="AF89"/>
  <c r="AG89" s="1"/>
  <c r="AE89"/>
  <c r="AD89"/>
  <c r="D89"/>
  <c r="AF88"/>
  <c r="AG88" s="1"/>
  <c r="AE88"/>
  <c r="AD88"/>
  <c r="D88"/>
  <c r="AG87"/>
  <c r="AF87"/>
  <c r="AE87"/>
  <c r="AD87"/>
  <c r="D87"/>
  <c r="AF86"/>
  <c r="AG86" s="1"/>
  <c r="AE86"/>
  <c r="AD86"/>
  <c r="D86"/>
  <c r="AG85"/>
  <c r="AF85"/>
  <c r="AE85"/>
  <c r="AD85"/>
  <c r="D85"/>
  <c r="AF84"/>
  <c r="AG84" s="1"/>
  <c r="AE84"/>
  <c r="AD84"/>
  <c r="D84"/>
  <c r="AF83"/>
  <c r="AG83" s="1"/>
  <c r="AE83"/>
  <c r="AD83"/>
  <c r="D83"/>
  <c r="AF82"/>
  <c r="AG82" s="1"/>
  <c r="AE82"/>
  <c r="AD82"/>
  <c r="D82"/>
  <c r="AF81"/>
  <c r="AG81" s="1"/>
  <c r="AE81"/>
  <c r="AD81"/>
  <c r="D81"/>
  <c r="AF80"/>
  <c r="AG80" s="1"/>
  <c r="AE80"/>
  <c r="AD80"/>
  <c r="D80"/>
  <c r="AF79"/>
  <c r="AG79" s="1"/>
  <c r="AE79"/>
  <c r="AD79"/>
  <c r="D79"/>
  <c r="AF78"/>
  <c r="AG78" s="1"/>
  <c r="AE78"/>
  <c r="AD78"/>
  <c r="D78"/>
  <c r="AF77"/>
  <c r="AG77" s="1"/>
  <c r="AE77"/>
  <c r="AD77"/>
  <c r="D77"/>
  <c r="AF76"/>
  <c r="AG76" s="1"/>
  <c r="AE76"/>
  <c r="AD76"/>
  <c r="D76"/>
  <c r="AF75"/>
  <c r="AG75" s="1"/>
  <c r="AE75"/>
  <c r="AD75"/>
  <c r="D75"/>
  <c r="AF74"/>
  <c r="AG74" s="1"/>
  <c r="AE74"/>
  <c r="AD74"/>
  <c r="D74"/>
  <c r="AF73"/>
  <c r="AG73" s="1"/>
  <c r="AE73"/>
  <c r="AD73"/>
  <c r="D73"/>
  <c r="AF72"/>
  <c r="AG72" s="1"/>
  <c r="AE72"/>
  <c r="AD72"/>
  <c r="D72"/>
  <c r="AG71"/>
  <c r="AF71"/>
  <c r="AE71"/>
  <c r="AD71"/>
  <c r="D71"/>
  <c r="AF70"/>
  <c r="AG70" s="1"/>
  <c r="AE70"/>
  <c r="AD70"/>
  <c r="D70"/>
  <c r="AG69"/>
  <c r="AF69"/>
  <c r="AE69"/>
  <c r="AD69"/>
  <c r="D69"/>
  <c r="AF68"/>
  <c r="AG68" s="1"/>
  <c r="AE68"/>
  <c r="AD68"/>
  <c r="D68"/>
  <c r="AF67"/>
  <c r="AG67" s="1"/>
  <c r="AE67"/>
  <c r="AD67"/>
  <c r="D67"/>
  <c r="AF66"/>
  <c r="AG66" s="1"/>
  <c r="AE66"/>
  <c r="AD66"/>
  <c r="D66"/>
  <c r="AF65"/>
  <c r="AG65" s="1"/>
  <c r="AE65"/>
  <c r="AD65"/>
  <c r="D65"/>
  <c r="AF64"/>
  <c r="AG64" s="1"/>
  <c r="AE64"/>
  <c r="AD64"/>
  <c r="D64"/>
  <c r="AF63"/>
  <c r="AG63" s="1"/>
  <c r="AE63"/>
  <c r="AD63"/>
  <c r="D63"/>
  <c r="AF62"/>
  <c r="AG62" s="1"/>
  <c r="AE62"/>
  <c r="AD62"/>
  <c r="D62"/>
  <c r="AF61"/>
  <c r="AG61" s="1"/>
  <c r="AE61"/>
  <c r="AD61"/>
  <c r="D61"/>
  <c r="AF60"/>
  <c r="AG60" s="1"/>
  <c r="AE60"/>
  <c r="AD60"/>
  <c r="D60"/>
  <c r="AF59"/>
  <c r="AG59" s="1"/>
  <c r="AE59"/>
  <c r="AD59"/>
  <c r="D59"/>
  <c r="AF58"/>
  <c r="AG58" s="1"/>
  <c r="AE58"/>
  <c r="AD58"/>
  <c r="D58"/>
  <c r="AF57"/>
  <c r="AG57" s="1"/>
  <c r="AE57"/>
  <c r="AD57"/>
  <c r="D57"/>
  <c r="AF56"/>
  <c r="AG56" s="1"/>
  <c r="AE56"/>
  <c r="AD56"/>
  <c r="D56"/>
  <c r="AG55"/>
  <c r="AF55"/>
  <c r="AE55"/>
  <c r="AD55"/>
  <c r="D55"/>
  <c r="AF54"/>
  <c r="AG54" s="1"/>
  <c r="AE54"/>
  <c r="AD54"/>
  <c r="D54"/>
  <c r="AG53"/>
  <c r="AF53"/>
  <c r="AE53"/>
  <c r="AD53"/>
  <c r="D53"/>
  <c r="AF52"/>
  <c r="AG52" s="1"/>
  <c r="AE52"/>
  <c r="AD52"/>
  <c r="D52"/>
  <c r="AF51"/>
  <c r="AG51" s="1"/>
  <c r="AE51"/>
  <c r="AD51"/>
  <c r="D51"/>
  <c r="AF50"/>
  <c r="AG50" s="1"/>
  <c r="AE50"/>
  <c r="AD50"/>
  <c r="D50"/>
  <c r="AF49"/>
  <c r="AG49" s="1"/>
  <c r="AE49"/>
  <c r="AD49"/>
  <c r="D49"/>
  <c r="AF48"/>
  <c r="AG48" s="1"/>
  <c r="AE48"/>
  <c r="AD48"/>
  <c r="D48"/>
  <c r="AF47"/>
  <c r="AG47" s="1"/>
  <c r="AE47"/>
  <c r="AD47"/>
  <c r="D47"/>
  <c r="AF46"/>
  <c r="AG46" s="1"/>
  <c r="AE46"/>
  <c r="AD46"/>
  <c r="D46"/>
  <c r="AF45"/>
  <c r="AG45" s="1"/>
  <c r="AE45"/>
  <c r="AD45"/>
  <c r="D45"/>
  <c r="AF44"/>
  <c r="AG44" s="1"/>
  <c r="AE44"/>
  <c r="AD44"/>
  <c r="D44"/>
  <c r="AF43"/>
  <c r="AG43" s="1"/>
  <c r="AE43"/>
  <c r="AD43"/>
  <c r="D43"/>
  <c r="AF42"/>
  <c r="AG42" s="1"/>
  <c r="AE42"/>
  <c r="AD42"/>
  <c r="D42"/>
  <c r="AG41"/>
  <c r="AF41"/>
  <c r="AE41"/>
  <c r="AD41"/>
  <c r="D41"/>
  <c r="AF40"/>
  <c r="AG40" s="1"/>
  <c r="AE40"/>
  <c r="AD40"/>
  <c r="D40"/>
  <c r="AG39"/>
  <c r="AF39"/>
  <c r="AE39"/>
  <c r="AD39"/>
  <c r="D39"/>
  <c r="AF38"/>
  <c r="AG38" s="1"/>
  <c r="AE38"/>
  <c r="AD38"/>
  <c r="D38"/>
  <c r="AG37"/>
  <c r="AF37"/>
  <c r="AE37"/>
  <c r="AD37"/>
  <c r="D37"/>
  <c r="AF36"/>
  <c r="AG36" s="1"/>
  <c r="AE36"/>
  <c r="AD36"/>
  <c r="D36"/>
  <c r="AF35"/>
  <c r="AG35" s="1"/>
  <c r="AE35"/>
  <c r="AD35"/>
  <c r="D35"/>
  <c r="AF34"/>
  <c r="AG34" s="1"/>
  <c r="AE34"/>
  <c r="AD34"/>
  <c r="D34"/>
  <c r="AF33"/>
  <c r="AG33" s="1"/>
  <c r="AE33"/>
  <c r="AD33"/>
  <c r="D33"/>
  <c r="AF32"/>
  <c r="AG32" s="1"/>
  <c r="AE32"/>
  <c r="AD32"/>
  <c r="D32"/>
  <c r="AF31"/>
  <c r="AG31" s="1"/>
  <c r="AE31"/>
  <c r="AD31"/>
  <c r="D31"/>
  <c r="AF30"/>
  <c r="AG30" s="1"/>
  <c r="AE30"/>
  <c r="AD30"/>
  <c r="D30"/>
  <c r="AF29"/>
  <c r="AG29" s="1"/>
  <c r="AE29"/>
  <c r="AD29"/>
  <c r="D29"/>
  <c r="D228" i="20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AF128"/>
  <c r="AG128" s="1"/>
  <c r="AE128"/>
  <c r="AD128"/>
  <c r="D128"/>
  <c r="AF127"/>
  <c r="AG127" s="1"/>
  <c r="AE127"/>
  <c r="AD127"/>
  <c r="D127"/>
  <c r="AF126"/>
  <c r="AG126" s="1"/>
  <c r="AE126"/>
  <c r="AD126"/>
  <c r="D126"/>
  <c r="AF125"/>
  <c r="AG125" s="1"/>
  <c r="AE125"/>
  <c r="AD125"/>
  <c r="D125"/>
  <c r="AF124"/>
  <c r="AG124" s="1"/>
  <c r="AE124"/>
  <c r="AD124"/>
  <c r="D124"/>
  <c r="AF123"/>
  <c r="AG123" s="1"/>
  <c r="AE123"/>
  <c r="AD123"/>
  <c r="D123"/>
  <c r="AF122"/>
  <c r="AG122" s="1"/>
  <c r="AE122"/>
  <c r="AD122"/>
  <c r="D122"/>
  <c r="AF121"/>
  <c r="AG121" s="1"/>
  <c r="AE121"/>
  <c r="AD121"/>
  <c r="D121"/>
  <c r="AF120"/>
  <c r="AG120" s="1"/>
  <c r="AE120"/>
  <c r="AD120"/>
  <c r="D120"/>
  <c r="AG119"/>
  <c r="AF119"/>
  <c r="AE119"/>
  <c r="AD119"/>
  <c r="D119"/>
  <c r="AF118"/>
  <c r="AG118" s="1"/>
  <c r="AE118"/>
  <c r="AD118"/>
  <c r="D118"/>
  <c r="AF117"/>
  <c r="AG117" s="1"/>
  <c r="AE117"/>
  <c r="AD117"/>
  <c r="D117"/>
  <c r="AF116"/>
  <c r="AG116" s="1"/>
  <c r="AE116"/>
  <c r="AD116"/>
  <c r="D116"/>
  <c r="AF115"/>
  <c r="AG115" s="1"/>
  <c r="AE115"/>
  <c r="AD115"/>
  <c r="D115"/>
  <c r="AF114"/>
  <c r="AG114" s="1"/>
  <c r="AE114"/>
  <c r="AD114"/>
  <c r="D114"/>
  <c r="AF113"/>
  <c r="AG113" s="1"/>
  <c r="AE113"/>
  <c r="AD113"/>
  <c r="D113"/>
  <c r="AF112"/>
  <c r="AG112" s="1"/>
  <c r="AE112"/>
  <c r="AD112"/>
  <c r="D112"/>
  <c r="AF111"/>
  <c r="AG111" s="1"/>
  <c r="AE111"/>
  <c r="AD111"/>
  <c r="D111"/>
  <c r="AF110"/>
  <c r="AG110" s="1"/>
  <c r="AE110"/>
  <c r="AD110"/>
  <c r="D110"/>
  <c r="AF109"/>
  <c r="AG109" s="1"/>
  <c r="AE109"/>
  <c r="AD109"/>
  <c r="D109"/>
  <c r="AF108"/>
  <c r="AG108" s="1"/>
  <c r="AE108"/>
  <c r="AD108"/>
  <c r="D108"/>
  <c r="AF107"/>
  <c r="AG107" s="1"/>
  <c r="AE107"/>
  <c r="AD107"/>
  <c r="D107"/>
  <c r="AF106"/>
  <c r="AG106" s="1"/>
  <c r="AE106"/>
  <c r="AD106"/>
  <c r="D106"/>
  <c r="AF105"/>
  <c r="AG105" s="1"/>
  <c r="AE105"/>
  <c r="AD105"/>
  <c r="D105"/>
  <c r="AF104"/>
  <c r="AG104" s="1"/>
  <c r="AE104"/>
  <c r="AD104"/>
  <c r="D104"/>
  <c r="AG103"/>
  <c r="AF103"/>
  <c r="AE103"/>
  <c r="AD103"/>
  <c r="D103"/>
  <c r="AF102"/>
  <c r="AG102" s="1"/>
  <c r="AE102"/>
  <c r="AD102"/>
  <c r="D102"/>
  <c r="AF101"/>
  <c r="AG101" s="1"/>
  <c r="AE101"/>
  <c r="AD101"/>
  <c r="D101"/>
  <c r="AF100"/>
  <c r="AG100" s="1"/>
  <c r="AE100"/>
  <c r="AD100"/>
  <c r="D100"/>
  <c r="AF99"/>
  <c r="AG99" s="1"/>
  <c r="AE99"/>
  <c r="AD99"/>
  <c r="D99"/>
  <c r="AF98"/>
  <c r="AG98" s="1"/>
  <c r="AE98"/>
  <c r="AD98"/>
  <c r="D98"/>
  <c r="AF97"/>
  <c r="AG97" s="1"/>
  <c r="AE97"/>
  <c r="AD97"/>
  <c r="D97"/>
  <c r="AF96"/>
  <c r="AG96" s="1"/>
  <c r="AE96"/>
  <c r="AD96"/>
  <c r="D96"/>
  <c r="AF95"/>
  <c r="AG95" s="1"/>
  <c r="AE95"/>
  <c r="AD95"/>
  <c r="D95"/>
  <c r="AF94"/>
  <c r="AG94" s="1"/>
  <c r="AE94"/>
  <c r="AD94"/>
  <c r="D94"/>
  <c r="AF93"/>
  <c r="AG93" s="1"/>
  <c r="AE93"/>
  <c r="AD93"/>
  <c r="D93"/>
  <c r="AF92"/>
  <c r="AG92" s="1"/>
  <c r="AE92"/>
  <c r="AD92"/>
  <c r="D92"/>
  <c r="AF91"/>
  <c r="AG91" s="1"/>
  <c r="AE91"/>
  <c r="AD91"/>
  <c r="D91"/>
  <c r="AF90"/>
  <c r="AG90" s="1"/>
  <c r="AE90"/>
  <c r="AD90"/>
  <c r="D90"/>
  <c r="AF89"/>
  <c r="AG89" s="1"/>
  <c r="AE89"/>
  <c r="AD89"/>
  <c r="D89"/>
  <c r="AF88"/>
  <c r="AG88" s="1"/>
  <c r="AE88"/>
  <c r="AD88"/>
  <c r="D88"/>
  <c r="AG87"/>
  <c r="AF87"/>
  <c r="AE87"/>
  <c r="AD87"/>
  <c r="D87"/>
  <c r="AF86"/>
  <c r="AG86" s="1"/>
  <c r="AE86"/>
  <c r="AD86"/>
  <c r="D86"/>
  <c r="AF85"/>
  <c r="AG85" s="1"/>
  <c r="AE85"/>
  <c r="AD85"/>
  <c r="D85"/>
  <c r="AF84"/>
  <c r="AG84" s="1"/>
  <c r="AE84"/>
  <c r="AD84"/>
  <c r="D84"/>
  <c r="AF83"/>
  <c r="AG83" s="1"/>
  <c r="AE83"/>
  <c r="AD83"/>
  <c r="D83"/>
  <c r="AF82"/>
  <c r="AG82" s="1"/>
  <c r="AE82"/>
  <c r="AD82"/>
  <c r="D82"/>
  <c r="AF81"/>
  <c r="AG81" s="1"/>
  <c r="AE81"/>
  <c r="AD81"/>
  <c r="D81"/>
  <c r="AF80"/>
  <c r="AG80" s="1"/>
  <c r="AE80"/>
  <c r="AD80"/>
  <c r="D80"/>
  <c r="AF79"/>
  <c r="AG79" s="1"/>
  <c r="AE79"/>
  <c r="AD79"/>
  <c r="D79"/>
  <c r="AF78"/>
  <c r="AG78" s="1"/>
  <c r="AE78"/>
  <c r="AD78"/>
  <c r="D78"/>
  <c r="AF77"/>
  <c r="AG77" s="1"/>
  <c r="AE77"/>
  <c r="AD77"/>
  <c r="D77"/>
  <c r="AF76"/>
  <c r="AG76" s="1"/>
  <c r="AE76"/>
  <c r="AD76"/>
  <c r="D76"/>
  <c r="AF75"/>
  <c r="AG75" s="1"/>
  <c r="AE75"/>
  <c r="AD75"/>
  <c r="D75"/>
  <c r="AF74"/>
  <c r="AG74" s="1"/>
  <c r="AE74"/>
  <c r="AD74"/>
  <c r="D74"/>
  <c r="AF73"/>
  <c r="AG73" s="1"/>
  <c r="AE73"/>
  <c r="AD73"/>
  <c r="D73"/>
  <c r="AF72"/>
  <c r="AG72" s="1"/>
  <c r="AE72"/>
  <c r="AD72"/>
  <c r="D72"/>
  <c r="AG71"/>
  <c r="AF71"/>
  <c r="AE71"/>
  <c r="AD71"/>
  <c r="D71"/>
  <c r="AF70"/>
  <c r="AG70" s="1"/>
  <c r="AE70"/>
  <c r="AD70"/>
  <c r="D70"/>
  <c r="AF69"/>
  <c r="AG69" s="1"/>
  <c r="AE69"/>
  <c r="AD69"/>
  <c r="D69"/>
  <c r="AF68"/>
  <c r="AG68" s="1"/>
  <c r="AE68"/>
  <c r="AD68"/>
  <c r="D68"/>
  <c r="AF67"/>
  <c r="AG67" s="1"/>
  <c r="AE67"/>
  <c r="AD67"/>
  <c r="D67"/>
  <c r="AF66"/>
  <c r="AG66" s="1"/>
  <c r="AE66"/>
  <c r="AD66"/>
  <c r="D66"/>
  <c r="AF65"/>
  <c r="AG65" s="1"/>
  <c r="AE65"/>
  <c r="AD65"/>
  <c r="D65"/>
  <c r="AF64"/>
  <c r="AG64" s="1"/>
  <c r="AE64"/>
  <c r="AD64"/>
  <c r="D64"/>
  <c r="AF63"/>
  <c r="AG63" s="1"/>
  <c r="AE63"/>
  <c r="AD63"/>
  <c r="D63"/>
  <c r="AF62"/>
  <c r="AG62" s="1"/>
  <c r="AE62"/>
  <c r="AD62"/>
  <c r="D62"/>
  <c r="AF61"/>
  <c r="AG61" s="1"/>
  <c r="AE61"/>
  <c r="AD61"/>
  <c r="D61"/>
  <c r="AF60"/>
  <c r="AG60" s="1"/>
  <c r="AE60"/>
  <c r="AD60"/>
  <c r="D60"/>
  <c r="AF59"/>
  <c r="AG59" s="1"/>
  <c r="AE59"/>
  <c r="AD59"/>
  <c r="D59"/>
  <c r="AF58"/>
  <c r="AG58" s="1"/>
  <c r="AE58"/>
  <c r="AD58"/>
  <c r="D58"/>
  <c r="AF57"/>
  <c r="AG57" s="1"/>
  <c r="AE57"/>
  <c r="AD57"/>
  <c r="D57"/>
  <c r="AF56"/>
  <c r="AG56" s="1"/>
  <c r="AE56"/>
  <c r="AD56"/>
  <c r="D56"/>
  <c r="AG55"/>
  <c r="AF55"/>
  <c r="AE55"/>
  <c r="AD55"/>
  <c r="D55"/>
  <c r="AF54"/>
  <c r="AG54" s="1"/>
  <c r="AE54"/>
  <c r="AD54"/>
  <c r="D54"/>
  <c r="AF53"/>
  <c r="AG53" s="1"/>
  <c r="AE53"/>
  <c r="AD53"/>
  <c r="D53"/>
  <c r="AF52"/>
  <c r="AG52" s="1"/>
  <c r="AE52"/>
  <c r="AD52"/>
  <c r="D52"/>
  <c r="AF51"/>
  <c r="AG51" s="1"/>
  <c r="AE51"/>
  <c r="AD51"/>
  <c r="D51"/>
  <c r="AF50"/>
  <c r="AG50" s="1"/>
  <c r="AE50"/>
  <c r="AD50"/>
  <c r="D50"/>
  <c r="AF49"/>
  <c r="AG49" s="1"/>
  <c r="AE49"/>
  <c r="AD49"/>
  <c r="D49"/>
  <c r="AF48"/>
  <c r="AG48" s="1"/>
  <c r="AE48"/>
  <c r="AD48"/>
  <c r="D48"/>
  <c r="AF47"/>
  <c r="AG47" s="1"/>
  <c r="AE47"/>
  <c r="AD47"/>
  <c r="D47"/>
  <c r="AF46"/>
  <c r="AG46" s="1"/>
  <c r="AE46"/>
  <c r="AD46"/>
  <c r="D46"/>
  <c r="AF45"/>
  <c r="AG45" s="1"/>
  <c r="AE45"/>
  <c r="AD45"/>
  <c r="D45"/>
  <c r="AF44"/>
  <c r="AG44" s="1"/>
  <c r="AE44"/>
  <c r="AD44"/>
  <c r="D44"/>
  <c r="AF43"/>
  <c r="AG43" s="1"/>
  <c r="AE43"/>
  <c r="AD43"/>
  <c r="D43"/>
  <c r="AF42"/>
  <c r="AG42" s="1"/>
  <c r="AE42"/>
  <c r="AD42"/>
  <c r="D42"/>
  <c r="AF41"/>
  <c r="AG41" s="1"/>
  <c r="AE41"/>
  <c r="AD41"/>
  <c r="D41"/>
  <c r="AF40"/>
  <c r="AG40" s="1"/>
  <c r="AE40"/>
  <c r="AD40"/>
  <c r="D40"/>
  <c r="AG39"/>
  <c r="AF39"/>
  <c r="AE39"/>
  <c r="AD39"/>
  <c r="D39"/>
  <c r="AF38"/>
  <c r="AG38" s="1"/>
  <c r="AE38"/>
  <c r="AD38"/>
  <c r="D38"/>
  <c r="AF37"/>
  <c r="AG37" s="1"/>
  <c r="AE37"/>
  <c r="AD37"/>
  <c r="D37"/>
  <c r="AF36"/>
  <c r="AG36" s="1"/>
  <c r="AE36"/>
  <c r="AD36"/>
  <c r="D36"/>
  <c r="AF35"/>
  <c r="AG35" s="1"/>
  <c r="AE35"/>
  <c r="AD35"/>
  <c r="D35"/>
  <c r="AF34"/>
  <c r="AG34" s="1"/>
  <c r="AE34"/>
  <c r="AD34"/>
  <c r="D34"/>
  <c r="AF33"/>
  <c r="AG33" s="1"/>
  <c r="AE33"/>
  <c r="AD33"/>
  <c r="D33"/>
  <c r="AF32"/>
  <c r="AG32" s="1"/>
  <c r="AE32"/>
  <c r="AD32"/>
  <c r="D32"/>
  <c r="AF31"/>
  <c r="AG31" s="1"/>
  <c r="AE31"/>
  <c r="AD31"/>
  <c r="D31"/>
  <c r="AF30"/>
  <c r="AG30" s="1"/>
  <c r="AE30"/>
  <c r="AD30"/>
  <c r="D30"/>
  <c r="AF29"/>
  <c r="AG29" s="1"/>
  <c r="AE29"/>
  <c r="AD29"/>
  <c r="D29"/>
  <c r="D228" i="19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AF128"/>
  <c r="AG128" s="1"/>
  <c r="AE128"/>
  <c r="AD128"/>
  <c r="D128"/>
  <c r="AF127"/>
  <c r="AG127" s="1"/>
  <c r="AE127"/>
  <c r="AD127"/>
  <c r="D127"/>
  <c r="AF126"/>
  <c r="AG126" s="1"/>
  <c r="AE126"/>
  <c r="AD126"/>
  <c r="D126"/>
  <c r="AF125"/>
  <c r="AG125" s="1"/>
  <c r="AE125"/>
  <c r="AD125"/>
  <c r="D125"/>
  <c r="AF124"/>
  <c r="AG124" s="1"/>
  <c r="AE124"/>
  <c r="AD124"/>
  <c r="D124"/>
  <c r="AF123"/>
  <c r="AG123" s="1"/>
  <c r="AE123"/>
  <c r="AD123"/>
  <c r="D123"/>
  <c r="AF122"/>
  <c r="AG122" s="1"/>
  <c r="AE122"/>
  <c r="AD122"/>
  <c r="D122"/>
  <c r="AF121"/>
  <c r="AG121" s="1"/>
  <c r="AE121"/>
  <c r="AD121"/>
  <c r="D121"/>
  <c r="AF120"/>
  <c r="AG120" s="1"/>
  <c r="AE120"/>
  <c r="AD120"/>
  <c r="D120"/>
  <c r="AF119"/>
  <c r="AG119" s="1"/>
  <c r="AE119"/>
  <c r="AD119"/>
  <c r="D119"/>
  <c r="AF118"/>
  <c r="AG118" s="1"/>
  <c r="AE118"/>
  <c r="AD118"/>
  <c r="D118"/>
  <c r="AF117"/>
  <c r="AG117" s="1"/>
  <c r="AE117"/>
  <c r="AD117"/>
  <c r="D117"/>
  <c r="AF116"/>
  <c r="AG116" s="1"/>
  <c r="AE116"/>
  <c r="AD116"/>
  <c r="D116"/>
  <c r="AF115"/>
  <c r="AG115" s="1"/>
  <c r="AE115"/>
  <c r="AD115"/>
  <c r="D115"/>
  <c r="AF114"/>
  <c r="AG114" s="1"/>
  <c r="AE114"/>
  <c r="AD114"/>
  <c r="D114"/>
  <c r="AG113"/>
  <c r="AF113"/>
  <c r="AE113"/>
  <c r="AD113"/>
  <c r="D113"/>
  <c r="AF112"/>
  <c r="AG112" s="1"/>
  <c r="AE112"/>
  <c r="AD112"/>
  <c r="D112"/>
  <c r="AG111"/>
  <c r="AF111"/>
  <c r="AE111"/>
  <c r="AD111"/>
  <c r="D111"/>
  <c r="AF110"/>
  <c r="AG110" s="1"/>
  <c r="AE110"/>
  <c r="AD110"/>
  <c r="D110"/>
  <c r="AF109"/>
  <c r="AG109" s="1"/>
  <c r="AE109"/>
  <c r="AD109"/>
  <c r="D109"/>
  <c r="AF108"/>
  <c r="AG108" s="1"/>
  <c r="AE108"/>
  <c r="AD108"/>
  <c r="D108"/>
  <c r="AF107"/>
  <c r="AG107" s="1"/>
  <c r="AE107"/>
  <c r="AD107"/>
  <c r="D107"/>
  <c r="AF106"/>
  <c r="AG106" s="1"/>
  <c r="AE106"/>
  <c r="AD106"/>
  <c r="D106"/>
  <c r="AF105"/>
  <c r="AG105" s="1"/>
  <c r="AE105"/>
  <c r="AD105"/>
  <c r="D105"/>
  <c r="AF104"/>
  <c r="AG104" s="1"/>
  <c r="AE104"/>
  <c r="AD104"/>
  <c r="D104"/>
  <c r="AF103"/>
  <c r="AG103" s="1"/>
  <c r="AE103"/>
  <c r="AD103"/>
  <c r="D103"/>
  <c r="AF102"/>
  <c r="AG102" s="1"/>
  <c r="AE102"/>
  <c r="AD102"/>
  <c r="D102"/>
  <c r="AF101"/>
  <c r="AG101" s="1"/>
  <c r="AE101"/>
  <c r="AD101"/>
  <c r="D101"/>
  <c r="AF100"/>
  <c r="AG100" s="1"/>
  <c r="AE100"/>
  <c r="AD100"/>
  <c r="D100"/>
  <c r="AF99"/>
  <c r="AG99" s="1"/>
  <c r="AE99"/>
  <c r="AD99"/>
  <c r="D99"/>
  <c r="AF98"/>
  <c r="AG98" s="1"/>
  <c r="AE98"/>
  <c r="AD98"/>
  <c r="D98"/>
  <c r="AG97"/>
  <c r="AF97"/>
  <c r="AE97"/>
  <c r="AD97"/>
  <c r="D97"/>
  <c r="AF96"/>
  <c r="AG96" s="1"/>
  <c r="AE96"/>
  <c r="AD96"/>
  <c r="D96"/>
  <c r="AG95"/>
  <c r="AF95"/>
  <c r="AE95"/>
  <c r="AD95"/>
  <c r="D95"/>
  <c r="AF94"/>
  <c r="AG94" s="1"/>
  <c r="AE94"/>
  <c r="AD94"/>
  <c r="D94"/>
  <c r="AF93"/>
  <c r="AG93" s="1"/>
  <c r="AE93"/>
  <c r="AD93"/>
  <c r="D93"/>
  <c r="AF92"/>
  <c r="AG92" s="1"/>
  <c r="AE92"/>
  <c r="AD92"/>
  <c r="D92"/>
  <c r="AF91"/>
  <c r="AG91" s="1"/>
  <c r="AE91"/>
  <c r="AD91"/>
  <c r="D91"/>
  <c r="AF90"/>
  <c r="AG90" s="1"/>
  <c r="AE90"/>
  <c r="AD90"/>
  <c r="D90"/>
  <c r="AF89"/>
  <c r="AG89" s="1"/>
  <c r="AE89"/>
  <c r="AD89"/>
  <c r="D89"/>
  <c r="AF88"/>
  <c r="AG88" s="1"/>
  <c r="AE88"/>
  <c r="AD88"/>
  <c r="D88"/>
  <c r="AF87"/>
  <c r="AG87" s="1"/>
  <c r="AE87"/>
  <c r="AD87"/>
  <c r="D87"/>
  <c r="AF86"/>
  <c r="AG86" s="1"/>
  <c r="AE86"/>
  <c r="AD86"/>
  <c r="D86"/>
  <c r="AF85"/>
  <c r="AG85" s="1"/>
  <c r="AE85"/>
  <c r="AD85"/>
  <c r="D85"/>
  <c r="AF84"/>
  <c r="AG84" s="1"/>
  <c r="AE84"/>
  <c r="AD84"/>
  <c r="D84"/>
  <c r="AF83"/>
  <c r="AG83" s="1"/>
  <c r="AE83"/>
  <c r="AD83"/>
  <c r="D83"/>
  <c r="AF82"/>
  <c r="AG82" s="1"/>
  <c r="AE82"/>
  <c r="AD82"/>
  <c r="D82"/>
  <c r="AG81"/>
  <c r="AF81"/>
  <c r="AE81"/>
  <c r="AD81"/>
  <c r="D81"/>
  <c r="AF80"/>
  <c r="AG80" s="1"/>
  <c r="AE80"/>
  <c r="AD80"/>
  <c r="D80"/>
  <c r="AG79"/>
  <c r="AF79"/>
  <c r="AE79"/>
  <c r="AD79"/>
  <c r="D79"/>
  <c r="AF78"/>
  <c r="AG78" s="1"/>
  <c r="AE78"/>
  <c r="AD78"/>
  <c r="D78"/>
  <c r="AF77"/>
  <c r="AG77" s="1"/>
  <c r="AE77"/>
  <c r="AD77"/>
  <c r="D77"/>
  <c r="AF76"/>
  <c r="AG76" s="1"/>
  <c r="AE76"/>
  <c r="AD76"/>
  <c r="D76"/>
  <c r="AF75"/>
  <c r="AG75" s="1"/>
  <c r="AE75"/>
  <c r="AD75"/>
  <c r="D75"/>
  <c r="AF74"/>
  <c r="AG74" s="1"/>
  <c r="AE74"/>
  <c r="AD74"/>
  <c r="D74"/>
  <c r="AF73"/>
  <c r="AG73" s="1"/>
  <c r="AE73"/>
  <c r="AD73"/>
  <c r="D73"/>
  <c r="AF72"/>
  <c r="AG72" s="1"/>
  <c r="AE72"/>
  <c r="AD72"/>
  <c r="D72"/>
  <c r="AF71"/>
  <c r="AG71" s="1"/>
  <c r="AE71"/>
  <c r="AD71"/>
  <c r="D71"/>
  <c r="AF70"/>
  <c r="AG70" s="1"/>
  <c r="AE70"/>
  <c r="AD70"/>
  <c r="D70"/>
  <c r="AF69"/>
  <c r="AG69" s="1"/>
  <c r="AE69"/>
  <c r="AD69"/>
  <c r="D69"/>
  <c r="AF68"/>
  <c r="AG68" s="1"/>
  <c r="AE68"/>
  <c r="AD68"/>
  <c r="D68"/>
  <c r="AG67"/>
  <c r="AF67"/>
  <c r="AE67"/>
  <c r="AD67"/>
  <c r="D67"/>
  <c r="AF66"/>
  <c r="AG66" s="1"/>
  <c r="AE66"/>
  <c r="AD66"/>
  <c r="D66"/>
  <c r="AG65"/>
  <c r="AF65"/>
  <c r="AE65"/>
  <c r="AD65"/>
  <c r="D65"/>
  <c r="AF64"/>
  <c r="AG64" s="1"/>
  <c r="AE64"/>
  <c r="AD64"/>
  <c r="D64"/>
  <c r="AG63"/>
  <c r="AF63"/>
  <c r="AE63"/>
  <c r="AD63"/>
  <c r="D63"/>
  <c r="AF62"/>
  <c r="AG62" s="1"/>
  <c r="AE62"/>
  <c r="AD62"/>
  <c r="D62"/>
  <c r="AF61"/>
  <c r="AG61" s="1"/>
  <c r="AE61"/>
  <c r="AD61"/>
  <c r="D61"/>
  <c r="AF60"/>
  <c r="AG60" s="1"/>
  <c r="AE60"/>
  <c r="AD60"/>
  <c r="D60"/>
  <c r="AF59"/>
  <c r="AG59" s="1"/>
  <c r="AE59"/>
  <c r="AD59"/>
  <c r="D59"/>
  <c r="AF58"/>
  <c r="AG58" s="1"/>
  <c r="AE58"/>
  <c r="AD58"/>
  <c r="D58"/>
  <c r="AF57"/>
  <c r="AG57" s="1"/>
  <c r="AE57"/>
  <c r="AD57"/>
  <c r="D57"/>
  <c r="AF56"/>
  <c r="AG56" s="1"/>
  <c r="AE56"/>
  <c r="AD56"/>
  <c r="D56"/>
  <c r="AF55"/>
  <c r="AG55" s="1"/>
  <c r="AE55"/>
  <c r="AD55"/>
  <c r="D55"/>
  <c r="AF54"/>
  <c r="AG54" s="1"/>
  <c r="AE54"/>
  <c r="AD54"/>
  <c r="D54"/>
  <c r="AF53"/>
  <c r="AG53" s="1"/>
  <c r="AE53"/>
  <c r="AD53"/>
  <c r="D53"/>
  <c r="AF52"/>
  <c r="AG52" s="1"/>
  <c r="AE52"/>
  <c r="AD52"/>
  <c r="D52"/>
  <c r="AF51"/>
  <c r="AG51" s="1"/>
  <c r="AE51"/>
  <c r="AD51"/>
  <c r="D51"/>
  <c r="AF50"/>
  <c r="AG50" s="1"/>
  <c r="AE50"/>
  <c r="AD50"/>
  <c r="D50"/>
  <c r="AG49"/>
  <c r="AF49"/>
  <c r="AE49"/>
  <c r="AD49"/>
  <c r="D49"/>
  <c r="AF48"/>
  <c r="AG48" s="1"/>
  <c r="AE48"/>
  <c r="AD48"/>
  <c r="D48"/>
  <c r="AG47"/>
  <c r="AF47"/>
  <c r="AE47"/>
  <c r="AD47"/>
  <c r="D47"/>
  <c r="AF46"/>
  <c r="AG46" s="1"/>
  <c r="AE46"/>
  <c r="AD46"/>
  <c r="D46"/>
  <c r="AF45"/>
  <c r="AG45" s="1"/>
  <c r="AE45"/>
  <c r="AD45"/>
  <c r="D45"/>
  <c r="AF44"/>
  <c r="AG44" s="1"/>
  <c r="AE44"/>
  <c r="AD44"/>
  <c r="D44"/>
  <c r="AF43"/>
  <c r="AG43" s="1"/>
  <c r="AE43"/>
  <c r="AD43"/>
  <c r="D43"/>
  <c r="AF42"/>
  <c r="AG42" s="1"/>
  <c r="AE42"/>
  <c r="AD42"/>
  <c r="D42"/>
  <c r="AF41"/>
  <c r="AG41" s="1"/>
  <c r="AE41"/>
  <c r="AD41"/>
  <c r="D41"/>
  <c r="AF40"/>
  <c r="AG40" s="1"/>
  <c r="AE40"/>
  <c r="AD40"/>
  <c r="D40"/>
  <c r="AF39"/>
  <c r="AG39" s="1"/>
  <c r="AE39"/>
  <c r="AD39"/>
  <c r="D39"/>
  <c r="AF38"/>
  <c r="AG38" s="1"/>
  <c r="AE38"/>
  <c r="AD38"/>
  <c r="D38"/>
  <c r="AF37"/>
  <c r="AG37" s="1"/>
  <c r="AE37"/>
  <c r="AD37"/>
  <c r="D37"/>
  <c r="AF36"/>
  <c r="AG36" s="1"/>
  <c r="AE36"/>
  <c r="AD36"/>
  <c r="D36"/>
  <c r="A13" i="7" s="1"/>
  <c r="AF35" i="19"/>
  <c r="AG35" s="1"/>
  <c r="AE35"/>
  <c r="AD35"/>
  <c r="D35"/>
  <c r="AF34"/>
  <c r="AG34" s="1"/>
  <c r="AE34"/>
  <c r="AD34"/>
  <c r="D34"/>
  <c r="AG33"/>
  <c r="AF33"/>
  <c r="AE33"/>
  <c r="AD33"/>
  <c r="D33"/>
  <c r="AF32"/>
  <c r="AG32" s="1"/>
  <c r="AE32"/>
  <c r="AD32"/>
  <c r="D32"/>
  <c r="AG31"/>
  <c r="AF31"/>
  <c r="AE31"/>
  <c r="AD31"/>
  <c r="D31"/>
  <c r="AF30"/>
  <c r="AG30" s="1"/>
  <c r="AE30"/>
  <c r="AD30"/>
  <c r="E13" s="1"/>
  <c r="D30"/>
  <c r="AF29"/>
  <c r="AG29" s="1"/>
  <c r="AE29"/>
  <c r="AD29"/>
  <c r="D29"/>
  <c r="AF30" i="15"/>
  <c r="AG30"/>
  <c r="AF31"/>
  <c r="AG31"/>
  <c r="AF32"/>
  <c r="AG32" s="1"/>
  <c r="AF33"/>
  <c r="AG33"/>
  <c r="AF34"/>
  <c r="AG34"/>
  <c r="AF35"/>
  <c r="AG35" s="1"/>
  <c r="AF36"/>
  <c r="AG36" s="1"/>
  <c r="AF37"/>
  <c r="AG37"/>
  <c r="AF38"/>
  <c r="AG38"/>
  <c r="AF39"/>
  <c r="AG39"/>
  <c r="AF40"/>
  <c r="AG40" s="1"/>
  <c r="AF41"/>
  <c r="AG41"/>
  <c r="AF42"/>
  <c r="AG42"/>
  <c r="AF43"/>
  <c r="AG43"/>
  <c r="AF44"/>
  <c r="AG44" s="1"/>
  <c r="AF45"/>
  <c r="AG45"/>
  <c r="AF46"/>
  <c r="AG46"/>
  <c r="AF47"/>
  <c r="AG47"/>
  <c r="AF48"/>
  <c r="AG48" s="1"/>
  <c r="AF49"/>
  <c r="AG49"/>
  <c r="AF50"/>
  <c r="AG50"/>
  <c r="AF51"/>
  <c r="AG51"/>
  <c r="AF52"/>
  <c r="AG52" s="1"/>
  <c r="AF53"/>
  <c r="AG53"/>
  <c r="AF54"/>
  <c r="AG54"/>
  <c r="AF55"/>
  <c r="AG55"/>
  <c r="AF56"/>
  <c r="AG56" s="1"/>
  <c r="AF57"/>
  <c r="AG57"/>
  <c r="AF58"/>
  <c r="AG58"/>
  <c r="AF59"/>
  <c r="AG59"/>
  <c r="AF60"/>
  <c r="AG60" s="1"/>
  <c r="AF61"/>
  <c r="AG61"/>
  <c r="AF62"/>
  <c r="AG62"/>
  <c r="AF63"/>
  <c r="AG63"/>
  <c r="AF64"/>
  <c r="AG64" s="1"/>
  <c r="AF65"/>
  <c r="AG65"/>
  <c r="AF66"/>
  <c r="AG66"/>
  <c r="AF67"/>
  <c r="AG67" s="1"/>
  <c r="AF68"/>
  <c r="AG68" s="1"/>
  <c r="AF69"/>
  <c r="AG69"/>
  <c r="AF70"/>
  <c r="AG70"/>
  <c r="AF71"/>
  <c r="AG71"/>
  <c r="AF72"/>
  <c r="AG72" s="1"/>
  <c r="AF73"/>
  <c r="AG73"/>
  <c r="AF74"/>
  <c r="AG74"/>
  <c r="AF75"/>
  <c r="AG75"/>
  <c r="AF76"/>
  <c r="AG76" s="1"/>
  <c r="AF77"/>
  <c r="AG77"/>
  <c r="AF78"/>
  <c r="AG78"/>
  <c r="AF79"/>
  <c r="AG79"/>
  <c r="AF80"/>
  <c r="AG80" s="1"/>
  <c r="AF81"/>
  <c r="AG81"/>
  <c r="AF82"/>
  <c r="AG82"/>
  <c r="AF83"/>
  <c r="AG83"/>
  <c r="AF84"/>
  <c r="AG84" s="1"/>
  <c r="AF85"/>
  <c r="AG85"/>
  <c r="AF86"/>
  <c r="AG86"/>
  <c r="AF87"/>
  <c r="AG87"/>
  <c r="AF88"/>
  <c r="AG88" s="1"/>
  <c r="AF89"/>
  <c r="AG89"/>
  <c r="AF90"/>
  <c r="AG90"/>
  <c r="AF91"/>
  <c r="AG91"/>
  <c r="AF92"/>
  <c r="AG92" s="1"/>
  <c r="AF93"/>
  <c r="AG93"/>
  <c r="AF94"/>
  <c r="AG94"/>
  <c r="AF95"/>
  <c r="AG95"/>
  <c r="AF96"/>
  <c r="AG96" s="1"/>
  <c r="AF97"/>
  <c r="AG97"/>
  <c r="AF98"/>
  <c r="AG98"/>
  <c r="AF99"/>
  <c r="AG99" s="1"/>
  <c r="AF100"/>
  <c r="AG100" s="1"/>
  <c r="AF101"/>
  <c r="AG101"/>
  <c r="AF102"/>
  <c r="AG102"/>
  <c r="AF103"/>
  <c r="AG103"/>
  <c r="AF104"/>
  <c r="AG104" s="1"/>
  <c r="AF105"/>
  <c r="AG105"/>
  <c r="AF106"/>
  <c r="AG106"/>
  <c r="AF107"/>
  <c r="AG107"/>
  <c r="AF108"/>
  <c r="AG108" s="1"/>
  <c r="AF109"/>
  <c r="AG109"/>
  <c r="AF110"/>
  <c r="AG110"/>
  <c r="AF111"/>
  <c r="AG111"/>
  <c r="AF112"/>
  <c r="AG112" s="1"/>
  <c r="AF113"/>
  <c r="AG113"/>
  <c r="AF114"/>
  <c r="AG114"/>
  <c r="AF115"/>
  <c r="AG115"/>
  <c r="AF116"/>
  <c r="AG116" s="1"/>
  <c r="AF117"/>
  <c r="AG117"/>
  <c r="AF118"/>
  <c r="AG118"/>
  <c r="AF119"/>
  <c r="AG119"/>
  <c r="AF120"/>
  <c r="AG120" s="1"/>
  <c r="AF121"/>
  <c r="AG121"/>
  <c r="AF122"/>
  <c r="AG122"/>
  <c r="AF123"/>
  <c r="AG123"/>
  <c r="AF124"/>
  <c r="AG124" s="1"/>
  <c r="AF125"/>
  <c r="AG125"/>
  <c r="AF126"/>
  <c r="AG126"/>
  <c r="AF127"/>
  <c r="AG127"/>
  <c r="AF128"/>
  <c r="AG128" s="1"/>
  <c r="AF29"/>
  <c r="AG29" s="1"/>
  <c r="AF29" i="18"/>
  <c r="AD30" i="15"/>
  <c r="AE30"/>
  <c r="AD31"/>
  <c r="AE31"/>
  <c r="AD32"/>
  <c r="AE32"/>
  <c r="AD33"/>
  <c r="AE33"/>
  <c r="AD34"/>
  <c r="AE34"/>
  <c r="AD35"/>
  <c r="AE35"/>
  <c r="AD36"/>
  <c r="AE36"/>
  <c r="AD37"/>
  <c r="AE37"/>
  <c r="AD38"/>
  <c r="AE38"/>
  <c r="AD39"/>
  <c r="AE39"/>
  <c r="AD40"/>
  <c r="AE40"/>
  <c r="AD41"/>
  <c r="AE41"/>
  <c r="AD42"/>
  <c r="AE42"/>
  <c r="AD43"/>
  <c r="AE43"/>
  <c r="AD44"/>
  <c r="AE44"/>
  <c r="AD45"/>
  <c r="AE45"/>
  <c r="AD46"/>
  <c r="AE46"/>
  <c r="AD47"/>
  <c r="AE47"/>
  <c r="AD48"/>
  <c r="AE48"/>
  <c r="AD49"/>
  <c r="AE49"/>
  <c r="AD50"/>
  <c r="AE50"/>
  <c r="AD51"/>
  <c r="AE51"/>
  <c r="AD52"/>
  <c r="AE52"/>
  <c r="AD53"/>
  <c r="AE53"/>
  <c r="AD54"/>
  <c r="AE54"/>
  <c r="AD55"/>
  <c r="AE55"/>
  <c r="AD56"/>
  <c r="AE56"/>
  <c r="AD57"/>
  <c r="AE57"/>
  <c r="AD58"/>
  <c r="AE58"/>
  <c r="AD59"/>
  <c r="AE59"/>
  <c r="AD60"/>
  <c r="AE60"/>
  <c r="AD61"/>
  <c r="AE61"/>
  <c r="AD62"/>
  <c r="AE62"/>
  <c r="AD63"/>
  <c r="AE63"/>
  <c r="AD64"/>
  <c r="AE64"/>
  <c r="AD65"/>
  <c r="AE65"/>
  <c r="AD66"/>
  <c r="AE66"/>
  <c r="AD67"/>
  <c r="AE67"/>
  <c r="AD68"/>
  <c r="AE68"/>
  <c r="AD69"/>
  <c r="AE69"/>
  <c r="AD70"/>
  <c r="AE70"/>
  <c r="AD71"/>
  <c r="AE71"/>
  <c r="AD72"/>
  <c r="AE72"/>
  <c r="AD73"/>
  <c r="AE73"/>
  <c r="AD74"/>
  <c r="AE74"/>
  <c r="AD75"/>
  <c r="AE75"/>
  <c r="AD76"/>
  <c r="AE76"/>
  <c r="AD77"/>
  <c r="AE77"/>
  <c r="AD78"/>
  <c r="AE78"/>
  <c r="AD79"/>
  <c r="AE79"/>
  <c r="AD80"/>
  <c r="AE80"/>
  <c r="AD81"/>
  <c r="AE81"/>
  <c r="AD82"/>
  <c r="AE82"/>
  <c r="AD83"/>
  <c r="AE83"/>
  <c r="AD84"/>
  <c r="AE84"/>
  <c r="AD85"/>
  <c r="AE85"/>
  <c r="AD86"/>
  <c r="AE86"/>
  <c r="AD87"/>
  <c r="AE87"/>
  <c r="AD88"/>
  <c r="AE88"/>
  <c r="AD89"/>
  <c r="AE89"/>
  <c r="AD90"/>
  <c r="AE90"/>
  <c r="AD91"/>
  <c r="AE91"/>
  <c r="AD92"/>
  <c r="AE92"/>
  <c r="AD93"/>
  <c r="AE93"/>
  <c r="AD94"/>
  <c r="AE94"/>
  <c r="AD95"/>
  <c r="AE95"/>
  <c r="AD96"/>
  <c r="AE96"/>
  <c r="AD97"/>
  <c r="AE97"/>
  <c r="AD98"/>
  <c r="AE98"/>
  <c r="AD99"/>
  <c r="AE99"/>
  <c r="AD100"/>
  <c r="AE100"/>
  <c r="AD101"/>
  <c r="AE101"/>
  <c r="AD102"/>
  <c r="AE102"/>
  <c r="AD103"/>
  <c r="AE103"/>
  <c r="AD104"/>
  <c r="AE104"/>
  <c r="AD105"/>
  <c r="AE105"/>
  <c r="AD106"/>
  <c r="AE106"/>
  <c r="AD107"/>
  <c r="AE107"/>
  <c r="AD108"/>
  <c r="AE108"/>
  <c r="AD109"/>
  <c r="AE109"/>
  <c r="AD110"/>
  <c r="AE110"/>
  <c r="AD111"/>
  <c r="AE111"/>
  <c r="AD112"/>
  <c r="AE112"/>
  <c r="AD113"/>
  <c r="AE113"/>
  <c r="AD114"/>
  <c r="AE114"/>
  <c r="AD115"/>
  <c r="AE115"/>
  <c r="AD116"/>
  <c r="AE116"/>
  <c r="AD117"/>
  <c r="AE117"/>
  <c r="AD118"/>
  <c r="AE118"/>
  <c r="AD119"/>
  <c r="AE119"/>
  <c r="AD120"/>
  <c r="AE120"/>
  <c r="AD121"/>
  <c r="AE121"/>
  <c r="AD122"/>
  <c r="AE122"/>
  <c r="AD123"/>
  <c r="AE123"/>
  <c r="AD124"/>
  <c r="AE124"/>
  <c r="AD125"/>
  <c r="AE125"/>
  <c r="AD126"/>
  <c r="AE126"/>
  <c r="AD127"/>
  <c r="AE127"/>
  <c r="AD128"/>
  <c r="AE128"/>
  <c r="AE29"/>
  <c r="AD29"/>
  <c r="F37" i="22" l="1"/>
  <c r="S53"/>
  <c r="F129"/>
  <c r="F182"/>
  <c r="F74"/>
  <c r="F139"/>
  <c r="F85"/>
  <c r="S134"/>
  <c r="S82"/>
  <c r="F101"/>
  <c r="F154"/>
  <c r="F176"/>
  <c r="F61"/>
  <c r="S171"/>
  <c r="F124"/>
  <c r="F144"/>
  <c r="F187"/>
  <c r="F226"/>
  <c r="F42"/>
  <c r="F66"/>
  <c r="F90"/>
  <c r="F106"/>
  <c r="F117"/>
  <c r="F149"/>
  <c r="F166"/>
  <c r="F194"/>
  <c r="F205"/>
  <c r="F216"/>
  <c r="F36"/>
  <c r="F53"/>
  <c r="F60"/>
  <c r="S63"/>
  <c r="F77"/>
  <c r="F100"/>
  <c r="F121"/>
  <c r="F145"/>
  <c r="F155"/>
  <c r="F200"/>
  <c r="F211"/>
  <c r="F65"/>
  <c r="F35"/>
  <c r="F41"/>
  <c r="S52"/>
  <c r="F57"/>
  <c r="F76"/>
  <c r="F81"/>
  <c r="F99"/>
  <c r="F105"/>
  <c r="F168"/>
  <c r="F173"/>
  <c r="F179"/>
  <c r="F190"/>
  <c r="S207"/>
  <c r="F218"/>
  <c r="F38"/>
  <c r="F46"/>
  <c r="F51"/>
  <c r="F62"/>
  <c r="F86"/>
  <c r="F92"/>
  <c r="F102"/>
  <c r="F110"/>
  <c r="F115"/>
  <c r="F142"/>
  <c r="F147"/>
  <c r="F152"/>
  <c r="F197"/>
  <c r="F202"/>
  <c r="S218"/>
  <c r="F89"/>
  <c r="F116"/>
  <c r="F126"/>
  <c r="F131"/>
  <c r="F136"/>
  <c r="F141"/>
  <c r="F184"/>
  <c r="F222"/>
  <c r="S38"/>
  <c r="S43"/>
  <c r="F67"/>
  <c r="F70"/>
  <c r="F75"/>
  <c r="S102"/>
  <c r="S107"/>
  <c r="F125"/>
  <c r="F133"/>
  <c r="F138"/>
  <c r="S147"/>
  <c r="F158"/>
  <c r="F186"/>
  <c r="F208"/>
  <c r="F214"/>
  <c r="F52"/>
  <c r="F162"/>
  <c r="F50"/>
  <c r="F91"/>
  <c r="F114"/>
  <c r="F165"/>
  <c r="F170"/>
  <c r="F198"/>
  <c r="F219"/>
  <c r="E14"/>
  <c r="M14" s="1"/>
  <c r="S228"/>
  <c r="S220"/>
  <c r="S212"/>
  <c r="S204"/>
  <c r="S196"/>
  <c r="S188"/>
  <c r="S180"/>
  <c r="S172"/>
  <c r="S164"/>
  <c r="S156"/>
  <c r="S148"/>
  <c r="S140"/>
  <c r="S132"/>
  <c r="S128"/>
  <c r="S120"/>
  <c r="S112"/>
  <c r="S104"/>
  <c r="S96"/>
  <c r="S88"/>
  <c r="S80"/>
  <c r="S72"/>
  <c r="S64"/>
  <c r="S56"/>
  <c r="S48"/>
  <c r="S40"/>
  <c r="S32"/>
  <c r="S225"/>
  <c r="S217"/>
  <c r="S209"/>
  <c r="S201"/>
  <c r="S193"/>
  <c r="S185"/>
  <c r="S177"/>
  <c r="S169"/>
  <c r="S161"/>
  <c r="S153"/>
  <c r="S145"/>
  <c r="S137"/>
  <c r="S129"/>
  <c r="S121"/>
  <c r="S113"/>
  <c r="S105"/>
  <c r="S97"/>
  <c r="S89"/>
  <c r="S81"/>
  <c r="S73"/>
  <c r="S65"/>
  <c r="S57"/>
  <c r="S49"/>
  <c r="S41"/>
  <c r="S33"/>
  <c r="S222"/>
  <c r="S214"/>
  <c r="S206"/>
  <c r="S198"/>
  <c r="S190"/>
  <c r="S182"/>
  <c r="S174"/>
  <c r="S166"/>
  <c r="S158"/>
  <c r="S224"/>
  <c r="S210"/>
  <c r="S192"/>
  <c r="S178"/>
  <c r="S160"/>
  <c r="S122"/>
  <c r="S118"/>
  <c r="S108"/>
  <c r="S103"/>
  <c r="S83"/>
  <c r="S69"/>
  <c r="S58"/>
  <c r="S54"/>
  <c r="S44"/>
  <c r="S39"/>
  <c r="S227"/>
  <c r="S213"/>
  <c r="S199"/>
  <c r="S195"/>
  <c r="S181"/>
  <c r="S167"/>
  <c r="S163"/>
  <c r="S146"/>
  <c r="S143"/>
  <c r="S130"/>
  <c r="S123"/>
  <c r="S109"/>
  <c r="S98"/>
  <c r="S94"/>
  <c r="S84"/>
  <c r="S79"/>
  <c r="S59"/>
  <c r="S45"/>
  <c r="S34"/>
  <c r="S30"/>
  <c r="S142"/>
  <c r="S125"/>
  <c r="S95"/>
  <c r="S50"/>
  <c r="S226"/>
  <c r="S208"/>
  <c r="S176"/>
  <c r="S162"/>
  <c r="S90"/>
  <c r="S86"/>
  <c r="S76"/>
  <c r="S71"/>
  <c r="S197"/>
  <c r="S183"/>
  <c r="S179"/>
  <c r="S151"/>
  <c r="S138"/>
  <c r="S116"/>
  <c r="S216"/>
  <c r="S202"/>
  <c r="S184"/>
  <c r="S170"/>
  <c r="S152"/>
  <c r="S149"/>
  <c r="S139"/>
  <c r="S136"/>
  <c r="S133"/>
  <c r="S124"/>
  <c r="S119"/>
  <c r="S99"/>
  <c r="S85"/>
  <c r="S74"/>
  <c r="S70"/>
  <c r="S60"/>
  <c r="S55"/>
  <c r="S35"/>
  <c r="S223"/>
  <c r="S219"/>
  <c r="S205"/>
  <c r="S191"/>
  <c r="S187"/>
  <c r="S173"/>
  <c r="S159"/>
  <c r="S155"/>
  <c r="S114"/>
  <c r="S110"/>
  <c r="S100"/>
  <c r="S75"/>
  <c r="S61"/>
  <c r="S46"/>
  <c r="S36"/>
  <c r="S31"/>
  <c r="S194"/>
  <c r="S115"/>
  <c r="S101"/>
  <c r="S51"/>
  <c r="S37"/>
  <c r="S215"/>
  <c r="S211"/>
  <c r="S165"/>
  <c r="S135"/>
  <c r="S126"/>
  <c r="S111"/>
  <c r="S91"/>
  <c r="S66"/>
  <c r="H13"/>
  <c r="H15"/>
  <c r="S42"/>
  <c r="S62"/>
  <c r="S78"/>
  <c r="S93"/>
  <c r="S106"/>
  <c r="S131"/>
  <c r="S189"/>
  <c r="S168"/>
  <c r="E16"/>
  <c r="M16" s="1"/>
  <c r="S200"/>
  <c r="S47"/>
  <c r="S68"/>
  <c r="S92"/>
  <c r="S117"/>
  <c r="S127"/>
  <c r="S150"/>
  <c r="S175"/>
  <c r="S221"/>
  <c r="S87"/>
  <c r="S157"/>
  <c r="S203"/>
  <c r="E13"/>
  <c r="S144"/>
  <c r="S141"/>
  <c r="S154"/>
  <c r="E15"/>
  <c r="M15" s="1"/>
  <c r="S77"/>
  <c r="S186"/>
  <c r="F30"/>
  <c r="F34"/>
  <c r="F45"/>
  <c r="F49"/>
  <c r="F59"/>
  <c r="F84"/>
  <c r="F94"/>
  <c r="F98"/>
  <c r="F109"/>
  <c r="F113"/>
  <c r="F123"/>
  <c r="F130"/>
  <c r="F146"/>
  <c r="F163"/>
  <c r="F181"/>
  <c r="F195"/>
  <c r="F213"/>
  <c r="F227"/>
  <c r="F44"/>
  <c r="F54"/>
  <c r="F58"/>
  <c r="F69"/>
  <c r="F73"/>
  <c r="F83"/>
  <c r="F108"/>
  <c r="F118"/>
  <c r="F122"/>
  <c r="F160"/>
  <c r="F174"/>
  <c r="F178"/>
  <c r="F192"/>
  <c r="F206"/>
  <c r="F210"/>
  <c r="F223"/>
  <c r="F215"/>
  <c r="F207"/>
  <c r="F199"/>
  <c r="F191"/>
  <c r="F183"/>
  <c r="F175"/>
  <c r="F167"/>
  <c r="F159"/>
  <c r="F151"/>
  <c r="F143"/>
  <c r="F135"/>
  <c r="F127"/>
  <c r="F119"/>
  <c r="F111"/>
  <c r="F103"/>
  <c r="F95"/>
  <c r="F87"/>
  <c r="F79"/>
  <c r="F71"/>
  <c r="F63"/>
  <c r="F55"/>
  <c r="F47"/>
  <c r="F39"/>
  <c r="F31"/>
  <c r="F228"/>
  <c r="F220"/>
  <c r="F212"/>
  <c r="F204"/>
  <c r="F196"/>
  <c r="F188"/>
  <c r="F180"/>
  <c r="F172"/>
  <c r="F164"/>
  <c r="F156"/>
  <c r="F148"/>
  <c r="F140"/>
  <c r="F132"/>
  <c r="F128"/>
  <c r="F120"/>
  <c r="F112"/>
  <c r="F104"/>
  <c r="F96"/>
  <c r="F88"/>
  <c r="F80"/>
  <c r="F72"/>
  <c r="F64"/>
  <c r="F56"/>
  <c r="F48"/>
  <c r="F40"/>
  <c r="F32"/>
  <c r="F225"/>
  <c r="F217"/>
  <c r="F209"/>
  <c r="F201"/>
  <c r="F193"/>
  <c r="F185"/>
  <c r="F177"/>
  <c r="F169"/>
  <c r="F161"/>
  <c r="F153"/>
  <c r="F33"/>
  <c r="F43"/>
  <c r="F68"/>
  <c r="F78"/>
  <c r="F82"/>
  <c r="F93"/>
  <c r="F97"/>
  <c r="F107"/>
  <c r="F134"/>
  <c r="F137"/>
  <c r="F150"/>
  <c r="F157"/>
  <c r="F171"/>
  <c r="F189"/>
  <c r="F203"/>
  <c r="F221"/>
  <c r="E13" i="15"/>
  <c r="E15" i="20"/>
  <c r="E13"/>
  <c r="E16" i="15"/>
  <c r="M16" s="1"/>
  <c r="E14"/>
  <c r="M14" s="1"/>
  <c r="E15" i="19"/>
  <c r="E15" i="21"/>
  <c r="E13"/>
  <c r="H13" i="20"/>
  <c r="H13" i="21"/>
  <c r="E16" i="19"/>
  <c r="M16" s="1"/>
  <c r="E14"/>
  <c r="M14" s="1"/>
  <c r="H13"/>
  <c r="M13" s="1"/>
  <c r="H15" i="15"/>
  <c r="E14" i="20"/>
  <c r="M14" s="1"/>
  <c r="F46" i="19"/>
  <c r="F78"/>
  <c r="F62"/>
  <c r="F30" i="20"/>
  <c r="F34"/>
  <c r="F38"/>
  <c r="F42"/>
  <c r="F46"/>
  <c r="F50"/>
  <c r="F54"/>
  <c r="F58"/>
  <c r="F62"/>
  <c r="F66"/>
  <c r="F70"/>
  <c r="F74"/>
  <c r="F78"/>
  <c r="F82"/>
  <c r="F32"/>
  <c r="F36"/>
  <c r="F40"/>
  <c r="F44"/>
  <c r="F48"/>
  <c r="F52"/>
  <c r="F56"/>
  <c r="F60"/>
  <c r="F64"/>
  <c r="F68"/>
  <c r="F72"/>
  <c r="F76"/>
  <c r="F80"/>
  <c r="F32" i="21"/>
  <c r="F36"/>
  <c r="F40"/>
  <c r="F44"/>
  <c r="F48"/>
  <c r="F52"/>
  <c r="F56"/>
  <c r="F60"/>
  <c r="F64"/>
  <c r="F68"/>
  <c r="F72"/>
  <c r="F76"/>
  <c r="F30"/>
  <c r="F34"/>
  <c r="F38"/>
  <c r="F42"/>
  <c r="F46"/>
  <c r="F50"/>
  <c r="F54"/>
  <c r="F58"/>
  <c r="F62"/>
  <c r="F66"/>
  <c r="F70"/>
  <c r="F74"/>
  <c r="F78"/>
  <c r="F50" i="19"/>
  <c r="F90"/>
  <c r="F66"/>
  <c r="S39"/>
  <c r="F54"/>
  <c r="F70"/>
  <c r="F32"/>
  <c r="F38"/>
  <c r="F42"/>
  <c r="F58"/>
  <c r="F74"/>
  <c r="S35"/>
  <c r="S31"/>
  <c r="F34"/>
  <c r="F40"/>
  <c r="F44"/>
  <c r="F48"/>
  <c r="F52"/>
  <c r="F56"/>
  <c r="F60"/>
  <c r="F64"/>
  <c r="F68"/>
  <c r="F72"/>
  <c r="F82"/>
  <c r="F30"/>
  <c r="F36"/>
  <c r="F86"/>
  <c r="E14" i="21"/>
  <c r="E16"/>
  <c r="M16" s="1"/>
  <c r="H15"/>
  <c r="F31"/>
  <c r="S32"/>
  <c r="F35"/>
  <c r="S36"/>
  <c r="F39"/>
  <c r="S40"/>
  <c r="F43"/>
  <c r="S44"/>
  <c r="F47"/>
  <c r="S48"/>
  <c r="F51"/>
  <c r="S52"/>
  <c r="F55"/>
  <c r="S56"/>
  <c r="F59"/>
  <c r="S60"/>
  <c r="F63"/>
  <c r="S64"/>
  <c r="F67"/>
  <c r="S68"/>
  <c r="F71"/>
  <c r="S72"/>
  <c r="F75"/>
  <c r="S76"/>
  <c r="F79"/>
  <c r="S80"/>
  <c r="F83"/>
  <c r="S84"/>
  <c r="F87"/>
  <c r="S88"/>
  <c r="F91"/>
  <c r="S92"/>
  <c r="F95"/>
  <c r="S96"/>
  <c r="F99"/>
  <c r="S100"/>
  <c r="F103"/>
  <c r="S104"/>
  <c r="F107"/>
  <c r="S108"/>
  <c r="F111"/>
  <c r="S112"/>
  <c r="F115"/>
  <c r="S116"/>
  <c r="F119"/>
  <c r="S120"/>
  <c r="F123"/>
  <c r="S124"/>
  <c r="F127"/>
  <c r="S128"/>
  <c r="F131"/>
  <c r="S132"/>
  <c r="F135"/>
  <c r="S136"/>
  <c r="F139"/>
  <c r="S140"/>
  <c r="F143"/>
  <c r="S144"/>
  <c r="F147"/>
  <c r="S148"/>
  <c r="F151"/>
  <c r="S152"/>
  <c r="F155"/>
  <c r="S156"/>
  <c r="F159"/>
  <c r="S160"/>
  <c r="F163"/>
  <c r="S164"/>
  <c r="F167"/>
  <c r="S168"/>
  <c r="F171"/>
  <c r="S172"/>
  <c r="F175"/>
  <c r="S176"/>
  <c r="F179"/>
  <c r="S180"/>
  <c r="F183"/>
  <c r="S184"/>
  <c r="F187"/>
  <c r="S188"/>
  <c r="F191"/>
  <c r="S192"/>
  <c r="F195"/>
  <c r="S196"/>
  <c r="F199"/>
  <c r="S200"/>
  <c r="F203"/>
  <c r="S204"/>
  <c r="F207"/>
  <c r="S208"/>
  <c r="F211"/>
  <c r="S212"/>
  <c r="F215"/>
  <c r="S216"/>
  <c r="F219"/>
  <c r="S220"/>
  <c r="F223"/>
  <c r="S224"/>
  <c r="F227"/>
  <c r="S228"/>
  <c r="S33"/>
  <c r="S37"/>
  <c r="S41"/>
  <c r="S45"/>
  <c r="S49"/>
  <c r="S53"/>
  <c r="S57"/>
  <c r="S61"/>
  <c r="S65"/>
  <c r="S69"/>
  <c r="S73"/>
  <c r="S77"/>
  <c r="F80"/>
  <c r="S81"/>
  <c r="F84"/>
  <c r="S85"/>
  <c r="F88"/>
  <c r="S89"/>
  <c r="F92"/>
  <c r="S93"/>
  <c r="F96"/>
  <c r="S97"/>
  <c r="F100"/>
  <c r="S101"/>
  <c r="F104"/>
  <c r="S105"/>
  <c r="F108"/>
  <c r="S109"/>
  <c r="F112"/>
  <c r="S113"/>
  <c r="F116"/>
  <c r="S117"/>
  <c r="F120"/>
  <c r="S121"/>
  <c r="F124"/>
  <c r="S125"/>
  <c r="F128"/>
  <c r="S129"/>
  <c r="F132"/>
  <c r="S133"/>
  <c r="F136"/>
  <c r="S137"/>
  <c r="F140"/>
  <c r="S141"/>
  <c r="F144"/>
  <c r="S145"/>
  <c r="F148"/>
  <c r="S149"/>
  <c r="F152"/>
  <c r="S153"/>
  <c r="F156"/>
  <c r="S157"/>
  <c r="F160"/>
  <c r="S161"/>
  <c r="F164"/>
  <c r="S165"/>
  <c r="F168"/>
  <c r="S169"/>
  <c r="F172"/>
  <c r="S173"/>
  <c r="F176"/>
  <c r="S177"/>
  <c r="F180"/>
  <c r="S181"/>
  <c r="F184"/>
  <c r="S185"/>
  <c r="F188"/>
  <c r="S189"/>
  <c r="F192"/>
  <c r="S193"/>
  <c r="F196"/>
  <c r="S197"/>
  <c r="F200"/>
  <c r="S201"/>
  <c r="F204"/>
  <c r="S205"/>
  <c r="F208"/>
  <c r="S209"/>
  <c r="F212"/>
  <c r="S213"/>
  <c r="F216"/>
  <c r="S217"/>
  <c r="F220"/>
  <c r="S221"/>
  <c r="F224"/>
  <c r="S225"/>
  <c r="F228"/>
  <c r="S30"/>
  <c r="F33"/>
  <c r="S34"/>
  <c r="F37"/>
  <c r="S38"/>
  <c r="F41"/>
  <c r="S42"/>
  <c r="F45"/>
  <c r="S46"/>
  <c r="F49"/>
  <c r="S50"/>
  <c r="F53"/>
  <c r="S54"/>
  <c r="F57"/>
  <c r="S58"/>
  <c r="F61"/>
  <c r="S62"/>
  <c r="F65"/>
  <c r="S66"/>
  <c r="F69"/>
  <c r="S70"/>
  <c r="F73"/>
  <c r="S74"/>
  <c r="F77"/>
  <c r="S78"/>
  <c r="F81"/>
  <c r="S82"/>
  <c r="F85"/>
  <c r="S86"/>
  <c r="F89"/>
  <c r="S90"/>
  <c r="F93"/>
  <c r="S94"/>
  <c r="F97"/>
  <c r="S98"/>
  <c r="F101"/>
  <c r="S102"/>
  <c r="F105"/>
  <c r="S106"/>
  <c r="F109"/>
  <c r="S110"/>
  <c r="F113"/>
  <c r="S114"/>
  <c r="F117"/>
  <c r="S118"/>
  <c r="F121"/>
  <c r="S122"/>
  <c r="F125"/>
  <c r="S126"/>
  <c r="F129"/>
  <c r="S130"/>
  <c r="F133"/>
  <c r="S134"/>
  <c r="F137"/>
  <c r="S138"/>
  <c r="F141"/>
  <c r="S142"/>
  <c r="F145"/>
  <c r="S146"/>
  <c r="F149"/>
  <c r="S150"/>
  <c r="F153"/>
  <c r="S154"/>
  <c r="F157"/>
  <c r="S158"/>
  <c r="F161"/>
  <c r="S162"/>
  <c r="F165"/>
  <c r="S166"/>
  <c r="F169"/>
  <c r="S170"/>
  <c r="F173"/>
  <c r="S174"/>
  <c r="F177"/>
  <c r="S178"/>
  <c r="F181"/>
  <c r="S182"/>
  <c r="F185"/>
  <c r="S186"/>
  <c r="F189"/>
  <c r="S190"/>
  <c r="F193"/>
  <c r="S194"/>
  <c r="F197"/>
  <c r="S198"/>
  <c r="F201"/>
  <c r="S202"/>
  <c r="F205"/>
  <c r="S206"/>
  <c r="F209"/>
  <c r="S210"/>
  <c r="F213"/>
  <c r="S214"/>
  <c r="F217"/>
  <c r="S218"/>
  <c r="F221"/>
  <c r="S222"/>
  <c r="F225"/>
  <c r="S226"/>
  <c r="S31"/>
  <c r="S35"/>
  <c r="S39"/>
  <c r="S43"/>
  <c r="S47"/>
  <c r="S51"/>
  <c r="S55"/>
  <c r="S59"/>
  <c r="S63"/>
  <c r="S67"/>
  <c r="S71"/>
  <c r="S75"/>
  <c r="S79"/>
  <c r="F82"/>
  <c r="S83"/>
  <c r="F86"/>
  <c r="S87"/>
  <c r="F90"/>
  <c r="S91"/>
  <c r="F94"/>
  <c r="S95"/>
  <c r="F98"/>
  <c r="S99"/>
  <c r="F102"/>
  <c r="S103"/>
  <c r="F106"/>
  <c r="S107"/>
  <c r="F110"/>
  <c r="S111"/>
  <c r="F114"/>
  <c r="S115"/>
  <c r="F118"/>
  <c r="S119"/>
  <c r="F122"/>
  <c r="S123"/>
  <c r="F126"/>
  <c r="S127"/>
  <c r="F130"/>
  <c r="S131"/>
  <c r="F134"/>
  <c r="S135"/>
  <c r="F138"/>
  <c r="S139"/>
  <c r="F142"/>
  <c r="S143"/>
  <c r="F146"/>
  <c r="S147"/>
  <c r="F150"/>
  <c r="S151"/>
  <c r="F154"/>
  <c r="S155"/>
  <c r="F158"/>
  <c r="S159"/>
  <c r="F162"/>
  <c r="S163"/>
  <c r="F166"/>
  <c r="S167"/>
  <c r="F170"/>
  <c r="S171"/>
  <c r="F174"/>
  <c r="S175"/>
  <c r="F178"/>
  <c r="S179"/>
  <c r="F182"/>
  <c r="S183"/>
  <c r="F186"/>
  <c r="S187"/>
  <c r="F190"/>
  <c r="S191"/>
  <c r="F194"/>
  <c r="S195"/>
  <c r="F198"/>
  <c r="S199"/>
  <c r="F202"/>
  <c r="S203"/>
  <c r="F206"/>
  <c r="S207"/>
  <c r="F210"/>
  <c r="S211"/>
  <c r="F214"/>
  <c r="S215"/>
  <c r="F218"/>
  <c r="S219"/>
  <c r="F222"/>
  <c r="S223"/>
  <c r="E16" i="20"/>
  <c r="M16" s="1"/>
  <c r="S31"/>
  <c r="S43"/>
  <c r="H15"/>
  <c r="F31"/>
  <c r="S32"/>
  <c r="F35"/>
  <c r="S36"/>
  <c r="F39"/>
  <c r="S40"/>
  <c r="F43"/>
  <c r="S44"/>
  <c r="F47"/>
  <c r="S48"/>
  <c r="F51"/>
  <c r="S52"/>
  <c r="F55"/>
  <c r="S56"/>
  <c r="F59"/>
  <c r="S60"/>
  <c r="F63"/>
  <c r="S64"/>
  <c r="F67"/>
  <c r="S68"/>
  <c r="F71"/>
  <c r="S72"/>
  <c r="F75"/>
  <c r="S76"/>
  <c r="F79"/>
  <c r="S80"/>
  <c r="F83"/>
  <c r="S84"/>
  <c r="F87"/>
  <c r="S88"/>
  <c r="F91"/>
  <c r="S92"/>
  <c r="F95"/>
  <c r="S96"/>
  <c r="F99"/>
  <c r="S100"/>
  <c r="F103"/>
  <c r="S104"/>
  <c r="F107"/>
  <c r="S108"/>
  <c r="F111"/>
  <c r="S112"/>
  <c r="F115"/>
  <c r="S116"/>
  <c r="F119"/>
  <c r="S120"/>
  <c r="F123"/>
  <c r="S124"/>
  <c r="F127"/>
  <c r="S128"/>
  <c r="F131"/>
  <c r="S132"/>
  <c r="F135"/>
  <c r="S136"/>
  <c r="F139"/>
  <c r="S140"/>
  <c r="F143"/>
  <c r="S144"/>
  <c r="F147"/>
  <c r="S148"/>
  <c r="F151"/>
  <c r="S152"/>
  <c r="F155"/>
  <c r="S156"/>
  <c r="F159"/>
  <c r="S160"/>
  <c r="F163"/>
  <c r="S164"/>
  <c r="F167"/>
  <c r="S168"/>
  <c r="F171"/>
  <c r="S172"/>
  <c r="F175"/>
  <c r="S176"/>
  <c r="F179"/>
  <c r="S180"/>
  <c r="F183"/>
  <c r="S184"/>
  <c r="F187"/>
  <c r="S188"/>
  <c r="F191"/>
  <c r="S192"/>
  <c r="F195"/>
  <c r="S196"/>
  <c r="F199"/>
  <c r="S200"/>
  <c r="F203"/>
  <c r="S204"/>
  <c r="F207"/>
  <c r="S208"/>
  <c r="F211"/>
  <c r="S212"/>
  <c r="F215"/>
  <c r="S216"/>
  <c r="F219"/>
  <c r="S220"/>
  <c r="F223"/>
  <c r="S224"/>
  <c r="F227"/>
  <c r="S228"/>
  <c r="S37"/>
  <c r="S41"/>
  <c r="S45"/>
  <c r="S49"/>
  <c r="S53"/>
  <c r="S57"/>
  <c r="S61"/>
  <c r="S65"/>
  <c r="S69"/>
  <c r="S73"/>
  <c r="S77"/>
  <c r="S81"/>
  <c r="F84"/>
  <c r="S85"/>
  <c r="F88"/>
  <c r="S89"/>
  <c r="F92"/>
  <c r="S93"/>
  <c r="F96"/>
  <c r="S97"/>
  <c r="F100"/>
  <c r="S101"/>
  <c r="F104"/>
  <c r="S105"/>
  <c r="F108"/>
  <c r="S109"/>
  <c r="F112"/>
  <c r="S113"/>
  <c r="F116"/>
  <c r="S117"/>
  <c r="F120"/>
  <c r="S121"/>
  <c r="F124"/>
  <c r="S125"/>
  <c r="F128"/>
  <c r="S129"/>
  <c r="F132"/>
  <c r="S133"/>
  <c r="F136"/>
  <c r="S137"/>
  <c r="F140"/>
  <c r="S141"/>
  <c r="F144"/>
  <c r="S145"/>
  <c r="F148"/>
  <c r="S149"/>
  <c r="F152"/>
  <c r="S153"/>
  <c r="F156"/>
  <c r="S157"/>
  <c r="F160"/>
  <c r="S161"/>
  <c r="F164"/>
  <c r="S165"/>
  <c r="F168"/>
  <c r="S169"/>
  <c r="F172"/>
  <c r="S173"/>
  <c r="F176"/>
  <c r="S177"/>
  <c r="F180"/>
  <c r="S181"/>
  <c r="F184"/>
  <c r="S185"/>
  <c r="F188"/>
  <c r="S189"/>
  <c r="F192"/>
  <c r="S193"/>
  <c r="F196"/>
  <c r="S197"/>
  <c r="F200"/>
  <c r="S201"/>
  <c r="F204"/>
  <c r="S205"/>
  <c r="F208"/>
  <c r="S209"/>
  <c r="F212"/>
  <c r="S213"/>
  <c r="F216"/>
  <c r="S217"/>
  <c r="F220"/>
  <c r="S221"/>
  <c r="F224"/>
  <c r="S225"/>
  <c r="F228"/>
  <c r="S33"/>
  <c r="S30"/>
  <c r="F33"/>
  <c r="S34"/>
  <c r="F37"/>
  <c r="S38"/>
  <c r="F41"/>
  <c r="S42"/>
  <c r="F45"/>
  <c r="S46"/>
  <c r="F49"/>
  <c r="S50"/>
  <c r="F53"/>
  <c r="S54"/>
  <c r="F57"/>
  <c r="S58"/>
  <c r="F61"/>
  <c r="S62"/>
  <c r="F65"/>
  <c r="S66"/>
  <c r="F69"/>
  <c r="S70"/>
  <c r="F73"/>
  <c r="S74"/>
  <c r="F77"/>
  <c r="S78"/>
  <c r="F81"/>
  <c r="S82"/>
  <c r="F85"/>
  <c r="S86"/>
  <c r="F89"/>
  <c r="S90"/>
  <c r="F93"/>
  <c r="S94"/>
  <c r="F97"/>
  <c r="S98"/>
  <c r="F101"/>
  <c r="S102"/>
  <c r="F105"/>
  <c r="S106"/>
  <c r="F109"/>
  <c r="S110"/>
  <c r="F113"/>
  <c r="S114"/>
  <c r="F117"/>
  <c r="S118"/>
  <c r="F121"/>
  <c r="S122"/>
  <c r="F125"/>
  <c r="S126"/>
  <c r="F129"/>
  <c r="S130"/>
  <c r="F133"/>
  <c r="S134"/>
  <c r="F137"/>
  <c r="S138"/>
  <c r="F141"/>
  <c r="S142"/>
  <c r="F145"/>
  <c r="S146"/>
  <c r="F149"/>
  <c r="S150"/>
  <c r="F153"/>
  <c r="S154"/>
  <c r="F157"/>
  <c r="S158"/>
  <c r="F161"/>
  <c r="S162"/>
  <c r="F165"/>
  <c r="S166"/>
  <c r="F169"/>
  <c r="S170"/>
  <c r="F173"/>
  <c r="S174"/>
  <c r="F177"/>
  <c r="S178"/>
  <c r="F181"/>
  <c r="S182"/>
  <c r="F185"/>
  <c r="S186"/>
  <c r="F189"/>
  <c r="S190"/>
  <c r="F193"/>
  <c r="S194"/>
  <c r="F197"/>
  <c r="S198"/>
  <c r="F201"/>
  <c r="S202"/>
  <c r="F205"/>
  <c r="S206"/>
  <c r="F209"/>
  <c r="S210"/>
  <c r="F213"/>
  <c r="S214"/>
  <c r="F217"/>
  <c r="S218"/>
  <c r="F221"/>
  <c r="S222"/>
  <c r="F225"/>
  <c r="S226"/>
  <c r="S35"/>
  <c r="S39"/>
  <c r="S47"/>
  <c r="S51"/>
  <c r="S55"/>
  <c r="S59"/>
  <c r="S63"/>
  <c r="S67"/>
  <c r="S71"/>
  <c r="S75"/>
  <c r="S79"/>
  <c r="S83"/>
  <c r="F86"/>
  <c r="S87"/>
  <c r="F90"/>
  <c r="S91"/>
  <c r="F94"/>
  <c r="S95"/>
  <c r="F98"/>
  <c r="S99"/>
  <c r="F102"/>
  <c r="S103"/>
  <c r="F106"/>
  <c r="S107"/>
  <c r="F110"/>
  <c r="S111"/>
  <c r="F114"/>
  <c r="S115"/>
  <c r="F118"/>
  <c r="S119"/>
  <c r="F122"/>
  <c r="S123"/>
  <c r="F126"/>
  <c r="S127"/>
  <c r="F130"/>
  <c r="S131"/>
  <c r="F134"/>
  <c r="S135"/>
  <c r="F138"/>
  <c r="S139"/>
  <c r="F142"/>
  <c r="S143"/>
  <c r="F146"/>
  <c r="S147"/>
  <c r="F150"/>
  <c r="S151"/>
  <c r="F154"/>
  <c r="S155"/>
  <c r="F158"/>
  <c r="S159"/>
  <c r="F162"/>
  <c r="S163"/>
  <c r="F166"/>
  <c r="S167"/>
  <c r="F170"/>
  <c r="S171"/>
  <c r="F174"/>
  <c r="S175"/>
  <c r="F178"/>
  <c r="S179"/>
  <c r="F182"/>
  <c r="S183"/>
  <c r="F186"/>
  <c r="S187"/>
  <c r="F190"/>
  <c r="S191"/>
  <c r="F194"/>
  <c r="S195"/>
  <c r="F198"/>
  <c r="S199"/>
  <c r="F202"/>
  <c r="S203"/>
  <c r="F206"/>
  <c r="S207"/>
  <c r="F210"/>
  <c r="S211"/>
  <c r="F214"/>
  <c r="S215"/>
  <c r="F218"/>
  <c r="S219"/>
  <c r="F222"/>
  <c r="S223"/>
  <c r="S47" i="19"/>
  <c r="S55"/>
  <c r="S59"/>
  <c r="H15"/>
  <c r="F31"/>
  <c r="S32"/>
  <c r="F35"/>
  <c r="S36"/>
  <c r="F39"/>
  <c r="S40"/>
  <c r="F43"/>
  <c r="S44"/>
  <c r="F47"/>
  <c r="S48"/>
  <c r="F51"/>
  <c r="S52"/>
  <c r="F55"/>
  <c r="S56"/>
  <c r="F59"/>
  <c r="S60"/>
  <c r="F63"/>
  <c r="S64"/>
  <c r="F67"/>
  <c r="S68"/>
  <c r="F71"/>
  <c r="S72"/>
  <c r="F75"/>
  <c r="S76"/>
  <c r="F79"/>
  <c r="S80"/>
  <c r="F83"/>
  <c r="S84"/>
  <c r="F87"/>
  <c r="S88"/>
  <c r="F91"/>
  <c r="S92"/>
  <c r="F95"/>
  <c r="S96"/>
  <c r="F99"/>
  <c r="S100"/>
  <c r="F103"/>
  <c r="S104"/>
  <c r="F107"/>
  <c r="S108"/>
  <c r="F111"/>
  <c r="S112"/>
  <c r="F115"/>
  <c r="S116"/>
  <c r="F119"/>
  <c r="S120"/>
  <c r="F123"/>
  <c r="S124"/>
  <c r="F127"/>
  <c r="S128"/>
  <c r="F131"/>
  <c r="S132"/>
  <c r="F135"/>
  <c r="S136"/>
  <c r="F139"/>
  <c r="S140"/>
  <c r="F143"/>
  <c r="S144"/>
  <c r="F147"/>
  <c r="S148"/>
  <c r="F151"/>
  <c r="S152"/>
  <c r="F155"/>
  <c r="S156"/>
  <c r="F159"/>
  <c r="S160"/>
  <c r="F163"/>
  <c r="S164"/>
  <c r="F167"/>
  <c r="S168"/>
  <c r="F171"/>
  <c r="S172"/>
  <c r="F175"/>
  <c r="S176"/>
  <c r="F179"/>
  <c r="S180"/>
  <c r="F183"/>
  <c r="S184"/>
  <c r="F187"/>
  <c r="S188"/>
  <c r="F191"/>
  <c r="S192"/>
  <c r="F195"/>
  <c r="S196"/>
  <c r="F199"/>
  <c r="S200"/>
  <c r="F203"/>
  <c r="S204"/>
  <c r="F207"/>
  <c r="S208"/>
  <c r="F211"/>
  <c r="S212"/>
  <c r="F215"/>
  <c r="S216"/>
  <c r="F219"/>
  <c r="S220"/>
  <c r="F223"/>
  <c r="S224"/>
  <c r="F227"/>
  <c r="S228"/>
  <c r="S33"/>
  <c r="S37"/>
  <c r="S41"/>
  <c r="S45"/>
  <c r="S49"/>
  <c r="S53"/>
  <c r="S57"/>
  <c r="S61"/>
  <c r="S65"/>
  <c r="S69"/>
  <c r="S73"/>
  <c r="F76"/>
  <c r="S77"/>
  <c r="F80"/>
  <c r="S81"/>
  <c r="F84"/>
  <c r="S85"/>
  <c r="F88"/>
  <c r="S89"/>
  <c r="F92"/>
  <c r="S93"/>
  <c r="F96"/>
  <c r="S97"/>
  <c r="F100"/>
  <c r="S101"/>
  <c r="F104"/>
  <c r="S105"/>
  <c r="F108"/>
  <c r="S109"/>
  <c r="F112"/>
  <c r="S113"/>
  <c r="F116"/>
  <c r="S117"/>
  <c r="F120"/>
  <c r="S121"/>
  <c r="F124"/>
  <c r="S125"/>
  <c r="F128"/>
  <c r="S129"/>
  <c r="F132"/>
  <c r="S133"/>
  <c r="F136"/>
  <c r="S137"/>
  <c r="F140"/>
  <c r="S141"/>
  <c r="F144"/>
  <c r="S145"/>
  <c r="F148"/>
  <c r="S149"/>
  <c r="F152"/>
  <c r="S153"/>
  <c r="F156"/>
  <c r="S157"/>
  <c r="F160"/>
  <c r="S161"/>
  <c r="F164"/>
  <c r="S165"/>
  <c r="F168"/>
  <c r="S169"/>
  <c r="F172"/>
  <c r="S173"/>
  <c r="F176"/>
  <c r="S177"/>
  <c r="F180"/>
  <c r="S181"/>
  <c r="F184"/>
  <c r="S185"/>
  <c r="F188"/>
  <c r="S189"/>
  <c r="F192"/>
  <c r="S193"/>
  <c r="F196"/>
  <c r="S197"/>
  <c r="F200"/>
  <c r="S201"/>
  <c r="F204"/>
  <c r="S205"/>
  <c r="F208"/>
  <c r="S209"/>
  <c r="F212"/>
  <c r="S213"/>
  <c r="F216"/>
  <c r="S217"/>
  <c r="F220"/>
  <c r="S221"/>
  <c r="F224"/>
  <c r="S225"/>
  <c r="F228"/>
  <c r="S30"/>
  <c r="F33"/>
  <c r="S34"/>
  <c r="F37"/>
  <c r="S38"/>
  <c r="F41"/>
  <c r="S42"/>
  <c r="F45"/>
  <c r="S46"/>
  <c r="F49"/>
  <c r="S50"/>
  <c r="F53"/>
  <c r="S54"/>
  <c r="F57"/>
  <c r="S58"/>
  <c r="F61"/>
  <c r="S62"/>
  <c r="F65"/>
  <c r="S66"/>
  <c r="F69"/>
  <c r="S70"/>
  <c r="F73"/>
  <c r="S74"/>
  <c r="F77"/>
  <c r="S78"/>
  <c r="F81"/>
  <c r="S82"/>
  <c r="F85"/>
  <c r="S86"/>
  <c r="F89"/>
  <c r="S90"/>
  <c r="F93"/>
  <c r="S94"/>
  <c r="F97"/>
  <c r="S98"/>
  <c r="F101"/>
  <c r="S102"/>
  <c r="F105"/>
  <c r="S106"/>
  <c r="F109"/>
  <c r="S110"/>
  <c r="F113"/>
  <c r="S114"/>
  <c r="F117"/>
  <c r="S118"/>
  <c r="F121"/>
  <c r="S122"/>
  <c r="F125"/>
  <c r="S126"/>
  <c r="F129"/>
  <c r="S130"/>
  <c r="F133"/>
  <c r="S134"/>
  <c r="F137"/>
  <c r="S138"/>
  <c r="F141"/>
  <c r="S142"/>
  <c r="F145"/>
  <c r="S146"/>
  <c r="F149"/>
  <c r="S150"/>
  <c r="F153"/>
  <c r="S154"/>
  <c r="F157"/>
  <c r="S158"/>
  <c r="F161"/>
  <c r="S162"/>
  <c r="F165"/>
  <c r="S166"/>
  <c r="F169"/>
  <c r="S170"/>
  <c r="F173"/>
  <c r="S174"/>
  <c r="F177"/>
  <c r="S178"/>
  <c r="F181"/>
  <c r="S182"/>
  <c r="F185"/>
  <c r="S186"/>
  <c r="F189"/>
  <c r="S190"/>
  <c r="F193"/>
  <c r="S194"/>
  <c r="F197"/>
  <c r="S198"/>
  <c r="F201"/>
  <c r="S202"/>
  <c r="F205"/>
  <c r="S206"/>
  <c r="F209"/>
  <c r="S210"/>
  <c r="F213"/>
  <c r="S214"/>
  <c r="F217"/>
  <c r="S218"/>
  <c r="F221"/>
  <c r="S222"/>
  <c r="F225"/>
  <c r="S226"/>
  <c r="S43"/>
  <c r="S51"/>
  <c r="S63"/>
  <c r="S67"/>
  <c r="S71"/>
  <c r="S75"/>
  <c r="S79"/>
  <c r="S83"/>
  <c r="S87"/>
  <c r="S91"/>
  <c r="F94"/>
  <c r="S95"/>
  <c r="F98"/>
  <c r="S99"/>
  <c r="F102"/>
  <c r="S103"/>
  <c r="F106"/>
  <c r="S107"/>
  <c r="F110"/>
  <c r="S111"/>
  <c r="F114"/>
  <c r="S115"/>
  <c r="F118"/>
  <c r="S119"/>
  <c r="F122"/>
  <c r="S123"/>
  <c r="F126"/>
  <c r="S127"/>
  <c r="F130"/>
  <c r="S131"/>
  <c r="F134"/>
  <c r="S135"/>
  <c r="F138"/>
  <c r="S139"/>
  <c r="F142"/>
  <c r="S143"/>
  <c r="F146"/>
  <c r="S147"/>
  <c r="F150"/>
  <c r="S151"/>
  <c r="F154"/>
  <c r="S155"/>
  <c r="F158"/>
  <c r="S159"/>
  <c r="F162"/>
  <c r="S163"/>
  <c r="F166"/>
  <c r="S167"/>
  <c r="F170"/>
  <c r="S171"/>
  <c r="F174"/>
  <c r="S175"/>
  <c r="F178"/>
  <c r="S179"/>
  <c r="F182"/>
  <c r="S183"/>
  <c r="F186"/>
  <c r="S187"/>
  <c r="F190"/>
  <c r="S191"/>
  <c r="F194"/>
  <c r="S195"/>
  <c r="F198"/>
  <c r="S199"/>
  <c r="F202"/>
  <c r="S203"/>
  <c r="F206"/>
  <c r="S207"/>
  <c r="F210"/>
  <c r="S211"/>
  <c r="F214"/>
  <c r="S215"/>
  <c r="F218"/>
  <c r="S219"/>
  <c r="F222"/>
  <c r="S223"/>
  <c r="E15" i="15"/>
  <c r="Q13" s="1"/>
  <c r="H13"/>
  <c r="M13" s="1"/>
  <c r="AD29" i="18"/>
  <c r="AE29"/>
  <c r="AD31" i="16"/>
  <c r="AE31"/>
  <c r="AD32"/>
  <c r="AE32"/>
  <c r="AD33"/>
  <c r="AE33"/>
  <c r="AD34"/>
  <c r="AE34"/>
  <c r="AD35"/>
  <c r="AE35"/>
  <c r="AD36"/>
  <c r="AE36"/>
  <c r="AD37"/>
  <c r="AE37"/>
  <c r="AD38"/>
  <c r="AE38"/>
  <c r="AD39"/>
  <c r="AE39"/>
  <c r="AD40"/>
  <c r="AE40"/>
  <c r="AD41"/>
  <c r="AE41"/>
  <c r="AD42"/>
  <c r="AE42"/>
  <c r="AD43"/>
  <c r="AE43"/>
  <c r="AD44"/>
  <c r="AE44"/>
  <c r="AD45"/>
  <c r="AE45"/>
  <c r="AD46"/>
  <c r="AE46"/>
  <c r="AD47"/>
  <c r="AE47"/>
  <c r="AD48"/>
  <c r="AE48"/>
  <c r="AD49"/>
  <c r="AE49"/>
  <c r="AD50"/>
  <c r="AE50"/>
  <c r="AD51"/>
  <c r="AE51"/>
  <c r="AD52"/>
  <c r="AE52"/>
  <c r="AD53"/>
  <c r="AE53"/>
  <c r="AD54"/>
  <c r="AE54"/>
  <c r="AD55"/>
  <c r="AE55"/>
  <c r="AD56"/>
  <c r="AE56"/>
  <c r="AD57"/>
  <c r="AE57"/>
  <c r="AD58"/>
  <c r="AE58"/>
  <c r="AD59"/>
  <c r="AE59"/>
  <c r="AD60"/>
  <c r="AE60"/>
  <c r="AD61"/>
  <c r="AE61"/>
  <c r="AD62"/>
  <c r="AE62"/>
  <c r="AD63"/>
  <c r="AE63"/>
  <c r="AD64"/>
  <c r="AE64"/>
  <c r="AD65"/>
  <c r="AE65"/>
  <c r="AD66"/>
  <c r="AE66"/>
  <c r="AD67"/>
  <c r="AE67"/>
  <c r="AD68"/>
  <c r="AE68"/>
  <c r="AD69"/>
  <c r="AE69"/>
  <c r="AD70"/>
  <c r="AE70"/>
  <c r="AD71"/>
  <c r="AE71"/>
  <c r="AD72"/>
  <c r="AE72"/>
  <c r="AD73"/>
  <c r="AE73"/>
  <c r="AD74"/>
  <c r="AE74"/>
  <c r="AD75"/>
  <c r="AE75"/>
  <c r="AD76"/>
  <c r="AE76"/>
  <c r="AD77"/>
  <c r="AE77"/>
  <c r="AD78"/>
  <c r="AE78"/>
  <c r="AD79"/>
  <c r="AE79"/>
  <c r="AD80"/>
  <c r="AE80"/>
  <c r="AD81"/>
  <c r="AE81"/>
  <c r="AD82"/>
  <c r="AE82"/>
  <c r="AD83"/>
  <c r="AE83"/>
  <c r="AD84"/>
  <c r="AE84"/>
  <c r="AD85"/>
  <c r="AE85"/>
  <c r="AD86"/>
  <c r="AE86"/>
  <c r="AD87"/>
  <c r="AE87"/>
  <c r="AD88"/>
  <c r="AE88"/>
  <c r="AD89"/>
  <c r="AE89"/>
  <c r="AD90"/>
  <c r="AE90"/>
  <c r="AD91"/>
  <c r="AE91"/>
  <c r="AD92"/>
  <c r="AE92"/>
  <c r="AD93"/>
  <c r="AE93"/>
  <c r="AD94"/>
  <c r="AE94"/>
  <c r="AD95"/>
  <c r="AE95"/>
  <c r="AD96"/>
  <c r="AE96"/>
  <c r="AD97"/>
  <c r="AE97"/>
  <c r="AD98"/>
  <c r="AE98"/>
  <c r="AD99"/>
  <c r="AE99"/>
  <c r="AD100"/>
  <c r="AE100"/>
  <c r="AD101"/>
  <c r="AE101"/>
  <c r="AD102"/>
  <c r="AE102"/>
  <c r="AD103"/>
  <c r="AE103"/>
  <c r="AD104"/>
  <c r="AE104"/>
  <c r="AD105"/>
  <c r="AE105"/>
  <c r="AD106"/>
  <c r="AE106"/>
  <c r="AD107"/>
  <c r="AE107"/>
  <c r="AD108"/>
  <c r="AE108"/>
  <c r="AD109"/>
  <c r="AE109"/>
  <c r="AD110"/>
  <c r="AE110"/>
  <c r="AD111"/>
  <c r="AE111"/>
  <c r="AD112"/>
  <c r="AE112"/>
  <c r="AD113"/>
  <c r="AE113"/>
  <c r="AD114"/>
  <c r="AE114"/>
  <c r="AD115"/>
  <c r="AE115"/>
  <c r="AD116"/>
  <c r="AE116"/>
  <c r="AD117"/>
  <c r="AE117"/>
  <c r="AD118"/>
  <c r="AE118"/>
  <c r="AD119"/>
  <c r="AE119"/>
  <c r="AD120"/>
  <c r="AE120"/>
  <c r="AD121"/>
  <c r="AE121"/>
  <c r="AD122"/>
  <c r="AE122"/>
  <c r="AD123"/>
  <c r="AE123"/>
  <c r="AD124"/>
  <c r="AE124"/>
  <c r="AD125"/>
  <c r="AE125"/>
  <c r="AD126"/>
  <c r="AE126"/>
  <c r="AD127"/>
  <c r="AE127"/>
  <c r="AD128"/>
  <c r="AE128"/>
  <c r="AD129"/>
  <c r="AE129"/>
  <c r="AE30"/>
  <c r="AD30"/>
  <c r="AF30" i="18"/>
  <c r="AG30" s="1"/>
  <c r="AF31"/>
  <c r="AG31" s="1"/>
  <c r="AF32"/>
  <c r="AG32" s="1"/>
  <c r="AF33"/>
  <c r="AG33" s="1"/>
  <c r="AF34"/>
  <c r="AG34" s="1"/>
  <c r="AF35"/>
  <c r="AG35" s="1"/>
  <c r="AF36"/>
  <c r="AG36" s="1"/>
  <c r="AF37"/>
  <c r="AG37" s="1"/>
  <c r="AF38"/>
  <c r="AG38" s="1"/>
  <c r="AF39"/>
  <c r="AG39" s="1"/>
  <c r="AF40"/>
  <c r="AG40" s="1"/>
  <c r="AF41"/>
  <c r="AG41" s="1"/>
  <c r="AF42"/>
  <c r="AG42" s="1"/>
  <c r="AF43"/>
  <c r="AG43" s="1"/>
  <c r="AF44"/>
  <c r="AG44" s="1"/>
  <c r="AF45"/>
  <c r="AG45" s="1"/>
  <c r="AF46"/>
  <c r="AG46" s="1"/>
  <c r="AF47"/>
  <c r="AG47" s="1"/>
  <c r="AF48"/>
  <c r="AG48" s="1"/>
  <c r="AF49"/>
  <c r="AG49" s="1"/>
  <c r="AF50"/>
  <c r="AG50" s="1"/>
  <c r="AF51"/>
  <c r="AG51" s="1"/>
  <c r="AF52"/>
  <c r="AG52" s="1"/>
  <c r="AF53"/>
  <c r="AG53" s="1"/>
  <c r="AF54"/>
  <c r="AG54" s="1"/>
  <c r="AF55"/>
  <c r="AG55" s="1"/>
  <c r="AF56"/>
  <c r="AG56" s="1"/>
  <c r="AF57"/>
  <c r="AG57" s="1"/>
  <c r="AF58"/>
  <c r="AG58" s="1"/>
  <c r="AF59"/>
  <c r="AG59" s="1"/>
  <c r="AF60"/>
  <c r="AG60" s="1"/>
  <c r="AF61"/>
  <c r="AG61" s="1"/>
  <c r="AF62"/>
  <c r="AG62" s="1"/>
  <c r="AF63"/>
  <c r="AG63" s="1"/>
  <c r="AF64"/>
  <c r="AG64" s="1"/>
  <c r="AF65"/>
  <c r="AG65" s="1"/>
  <c r="AF66"/>
  <c r="AG66" s="1"/>
  <c r="AF67"/>
  <c r="AG67" s="1"/>
  <c r="AF68"/>
  <c r="AG68" s="1"/>
  <c r="AF69"/>
  <c r="AG69" s="1"/>
  <c r="AF70"/>
  <c r="AG70" s="1"/>
  <c r="AF71"/>
  <c r="AG71" s="1"/>
  <c r="AF72"/>
  <c r="AG72" s="1"/>
  <c r="AF73"/>
  <c r="AG73" s="1"/>
  <c r="AF74"/>
  <c r="AG74" s="1"/>
  <c r="AF75"/>
  <c r="AG75" s="1"/>
  <c r="AF76"/>
  <c r="AG76" s="1"/>
  <c r="AF77"/>
  <c r="AG77" s="1"/>
  <c r="AF78"/>
  <c r="AG78" s="1"/>
  <c r="AF79"/>
  <c r="AG79" s="1"/>
  <c r="AF80"/>
  <c r="AG80" s="1"/>
  <c r="AF81"/>
  <c r="AG81" s="1"/>
  <c r="AF82"/>
  <c r="AG82" s="1"/>
  <c r="AF83"/>
  <c r="AG83" s="1"/>
  <c r="AF84"/>
  <c r="AG84" s="1"/>
  <c r="AF85"/>
  <c r="AG85" s="1"/>
  <c r="AF86"/>
  <c r="AG86" s="1"/>
  <c r="AF87"/>
  <c r="AG87" s="1"/>
  <c r="AF88"/>
  <c r="AG88" s="1"/>
  <c r="AF89"/>
  <c r="AG89" s="1"/>
  <c r="AF90"/>
  <c r="AG90" s="1"/>
  <c r="AF91"/>
  <c r="AG91" s="1"/>
  <c r="AF92"/>
  <c r="AG92" s="1"/>
  <c r="AF93"/>
  <c r="AG93" s="1"/>
  <c r="AF94"/>
  <c r="AG94" s="1"/>
  <c r="AF95"/>
  <c r="AG95" s="1"/>
  <c r="AF96"/>
  <c r="AG96" s="1"/>
  <c r="AF97"/>
  <c r="AG97" s="1"/>
  <c r="AF98"/>
  <c r="AG98" s="1"/>
  <c r="AF99"/>
  <c r="AG99" s="1"/>
  <c r="AF100"/>
  <c r="AG100" s="1"/>
  <c r="AF101"/>
  <c r="AG101" s="1"/>
  <c r="AF102"/>
  <c r="AG102" s="1"/>
  <c r="AF103"/>
  <c r="AG103" s="1"/>
  <c r="AF104"/>
  <c r="AG104" s="1"/>
  <c r="AF105"/>
  <c r="AG105" s="1"/>
  <c r="AF106"/>
  <c r="AG106" s="1"/>
  <c r="AF107"/>
  <c r="AG107" s="1"/>
  <c r="AF108"/>
  <c r="AG108" s="1"/>
  <c r="AF109"/>
  <c r="AG109" s="1"/>
  <c r="AF110"/>
  <c r="AG110" s="1"/>
  <c r="AF111"/>
  <c r="AG111" s="1"/>
  <c r="AF112"/>
  <c r="AG112" s="1"/>
  <c r="AF113"/>
  <c r="AG113" s="1"/>
  <c r="AF114"/>
  <c r="AG114" s="1"/>
  <c r="AF115"/>
  <c r="AG115" s="1"/>
  <c r="AF116"/>
  <c r="AG116" s="1"/>
  <c r="AF117"/>
  <c r="AG117" s="1"/>
  <c r="AF118"/>
  <c r="AG118" s="1"/>
  <c r="AF119"/>
  <c r="AG119" s="1"/>
  <c r="AF120"/>
  <c r="AG120" s="1"/>
  <c r="AF121"/>
  <c r="AG121" s="1"/>
  <c r="AF122"/>
  <c r="AG122" s="1"/>
  <c r="AF123"/>
  <c r="AG123" s="1"/>
  <c r="AF124"/>
  <c r="AG124" s="1"/>
  <c r="AF125"/>
  <c r="AG125" s="1"/>
  <c r="AF126"/>
  <c r="AG126" s="1"/>
  <c r="AF127"/>
  <c r="AG127" s="1"/>
  <c r="AF128"/>
  <c r="AG128" s="1"/>
  <c r="AG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Q13" i="22" l="1"/>
  <c r="M13"/>
  <c r="Q16" s="1"/>
  <c r="M15" i="19"/>
  <c r="E13" i="16"/>
  <c r="M14" i="21"/>
  <c r="M15" i="20"/>
  <c r="Q16" s="1"/>
  <c r="I8" i="7" s="1"/>
  <c r="Q13" i="21"/>
  <c r="H3" i="7" s="1"/>
  <c r="M13" i="21"/>
  <c r="Q16" s="1"/>
  <c r="I3" i="7" s="1"/>
  <c r="Q13" i="19"/>
  <c r="H13" i="7" s="1"/>
  <c r="H13" i="16"/>
  <c r="Q13" i="20"/>
  <c r="H8" i="7" s="1"/>
  <c r="M13" i="20"/>
  <c r="M15" i="15"/>
  <c r="Q16" s="1"/>
  <c r="M15" i="21"/>
  <c r="Q16" i="19"/>
  <c r="I13" i="7" s="1"/>
  <c r="M13" i="16"/>
  <c r="Q16"/>
  <c r="E13" i="18"/>
  <c r="E15"/>
  <c r="H15"/>
  <c r="E16"/>
  <c r="M16" s="1"/>
  <c r="E14"/>
  <c r="M14" s="1"/>
  <c r="H13"/>
  <c r="A2"/>
  <c r="Q13" l="1"/>
  <c r="M13"/>
  <c r="H23" i="7"/>
  <c r="M15" i="18"/>
  <c r="F23" i="7"/>
  <c r="E23"/>
  <c r="L25"/>
  <c r="L24"/>
  <c r="L23"/>
  <c r="K25"/>
  <c r="K24"/>
  <c r="K23"/>
  <c r="J25"/>
  <c r="J24"/>
  <c r="J23"/>
  <c r="G23"/>
  <c r="D23"/>
  <c r="C6" i="18"/>
  <c r="C23" i="7" s="1"/>
  <c r="Q16" i="18" l="1"/>
  <c r="I23" i="7" s="1"/>
  <c r="A23"/>
  <c r="C7" i="18"/>
  <c r="B23" i="7" s="1"/>
  <c r="S30" i="16" l="1"/>
  <c r="F30"/>
  <c r="D30"/>
  <c r="L18" i="7"/>
  <c r="L19"/>
  <c r="L20"/>
  <c r="K18"/>
  <c r="K19"/>
  <c r="K20"/>
  <c r="J18"/>
  <c r="J19"/>
  <c r="J20"/>
  <c r="G18"/>
  <c r="F18"/>
  <c r="E18"/>
  <c r="D18"/>
  <c r="A18"/>
  <c r="D229" i="16" l="1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S228"/>
  <c r="M18"/>
  <c r="M17"/>
  <c r="H18" i="7"/>
  <c r="M16" i="16"/>
  <c r="M15"/>
  <c r="M14"/>
  <c r="C7"/>
  <c r="B18" i="7" s="1"/>
  <c r="C6" i="16"/>
  <c r="C18" i="7" s="1"/>
  <c r="S29" i="15"/>
  <c r="S227" s="1"/>
  <c r="F29"/>
  <c r="F58" s="1"/>
  <c r="C7"/>
  <c r="C6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S39" i="16" l="1"/>
  <c r="S55"/>
  <c r="S112"/>
  <c r="S144"/>
  <c r="S176"/>
  <c r="S208"/>
  <c r="S43"/>
  <c r="S59"/>
  <c r="S62"/>
  <c r="S88"/>
  <c r="S120"/>
  <c r="S152"/>
  <c r="S184"/>
  <c r="S216"/>
  <c r="S31"/>
  <c r="S47"/>
  <c r="S70"/>
  <c r="S96"/>
  <c r="S128"/>
  <c r="S160"/>
  <c r="S192"/>
  <c r="S224"/>
  <c r="S35"/>
  <c r="S51"/>
  <c r="S104"/>
  <c r="S136"/>
  <c r="S168"/>
  <c r="S200"/>
  <c r="Q18"/>
  <c r="I18" i="7" s="1"/>
  <c r="F228" i="16"/>
  <c r="F224"/>
  <c r="F220"/>
  <c r="F216"/>
  <c r="F212"/>
  <c r="F208"/>
  <c r="F204"/>
  <c r="F200"/>
  <c r="F196"/>
  <c r="F192"/>
  <c r="F188"/>
  <c r="F184"/>
  <c r="F180"/>
  <c r="F176"/>
  <c r="F172"/>
  <c r="F168"/>
  <c r="F164"/>
  <c r="F160"/>
  <c r="F156"/>
  <c r="F152"/>
  <c r="F148"/>
  <c r="F144"/>
  <c r="F140"/>
  <c r="F136"/>
  <c r="F132"/>
  <c r="F128"/>
  <c r="F124"/>
  <c r="F120"/>
  <c r="F116"/>
  <c r="F112"/>
  <c r="F108"/>
  <c r="F104"/>
  <c r="F100"/>
  <c r="F96"/>
  <c r="F92"/>
  <c r="F88"/>
  <c r="F84"/>
  <c r="F80"/>
  <c r="F76"/>
  <c r="F72"/>
  <c r="F68"/>
  <c r="F64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226"/>
  <c r="F222"/>
  <c r="F218"/>
  <c r="F214"/>
  <c r="F210"/>
  <c r="F206"/>
  <c r="F202"/>
  <c r="F198"/>
  <c r="F194"/>
  <c r="F190"/>
  <c r="F186"/>
  <c r="F182"/>
  <c r="F178"/>
  <c r="F174"/>
  <c r="F170"/>
  <c r="F166"/>
  <c r="F162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F86"/>
  <c r="F82"/>
  <c r="F78"/>
  <c r="F38"/>
  <c r="F42"/>
  <c r="F46"/>
  <c r="F58"/>
  <c r="F67"/>
  <c r="F75"/>
  <c r="F77"/>
  <c r="F81"/>
  <c r="F123"/>
  <c r="F131"/>
  <c r="F147"/>
  <c r="F163"/>
  <c r="F171"/>
  <c r="F179"/>
  <c r="F195"/>
  <c r="F203"/>
  <c r="F211"/>
  <c r="F227"/>
  <c r="F37"/>
  <c r="F32"/>
  <c r="S33"/>
  <c r="F36"/>
  <c r="S37"/>
  <c r="F40"/>
  <c r="S41"/>
  <c r="F44"/>
  <c r="S45"/>
  <c r="F48"/>
  <c r="S49"/>
  <c r="F52"/>
  <c r="S53"/>
  <c r="F56"/>
  <c r="S57"/>
  <c r="F60"/>
  <c r="F63"/>
  <c r="S66"/>
  <c r="F71"/>
  <c r="S74"/>
  <c r="S76"/>
  <c r="S78"/>
  <c r="S80"/>
  <c r="S82"/>
  <c r="S84"/>
  <c r="F87"/>
  <c r="S92"/>
  <c r="F95"/>
  <c r="S100"/>
  <c r="F103"/>
  <c r="S108"/>
  <c r="F111"/>
  <c r="S116"/>
  <c r="F119"/>
  <c r="S124"/>
  <c r="F127"/>
  <c r="S132"/>
  <c r="F135"/>
  <c r="S140"/>
  <c r="F143"/>
  <c r="S148"/>
  <c r="F151"/>
  <c r="S156"/>
  <c r="F159"/>
  <c r="S164"/>
  <c r="F167"/>
  <c r="S172"/>
  <c r="F175"/>
  <c r="S180"/>
  <c r="F183"/>
  <c r="S188"/>
  <c r="F191"/>
  <c r="S196"/>
  <c r="F199"/>
  <c r="S204"/>
  <c r="F207"/>
  <c r="S212"/>
  <c r="F215"/>
  <c r="S220"/>
  <c r="F223"/>
  <c r="F34"/>
  <c r="F50"/>
  <c r="F54"/>
  <c r="F79"/>
  <c r="F83"/>
  <c r="F91"/>
  <c r="F99"/>
  <c r="F107"/>
  <c r="F115"/>
  <c r="F139"/>
  <c r="F155"/>
  <c r="F187"/>
  <c r="F219"/>
  <c r="S229"/>
  <c r="S225"/>
  <c r="S221"/>
  <c r="S217"/>
  <c r="S213"/>
  <c r="S209"/>
  <c r="S205"/>
  <c r="S201"/>
  <c r="S197"/>
  <c r="S193"/>
  <c r="S189"/>
  <c r="S185"/>
  <c r="S181"/>
  <c r="S177"/>
  <c r="S173"/>
  <c r="S169"/>
  <c r="S165"/>
  <c r="S161"/>
  <c r="S157"/>
  <c r="S153"/>
  <c r="S149"/>
  <c r="S145"/>
  <c r="S141"/>
  <c r="S137"/>
  <c r="S133"/>
  <c r="S129"/>
  <c r="S125"/>
  <c r="S121"/>
  <c r="S117"/>
  <c r="S113"/>
  <c r="S109"/>
  <c r="S105"/>
  <c r="S101"/>
  <c r="S97"/>
  <c r="S93"/>
  <c r="S89"/>
  <c r="S85"/>
  <c r="S81"/>
  <c r="S77"/>
  <c r="S73"/>
  <c r="S69"/>
  <c r="S65"/>
  <c r="S61"/>
  <c r="S226"/>
  <c r="S222"/>
  <c r="S218"/>
  <c r="S214"/>
  <c r="S210"/>
  <c r="S206"/>
  <c r="S202"/>
  <c r="S198"/>
  <c r="S194"/>
  <c r="S190"/>
  <c r="S186"/>
  <c r="S182"/>
  <c r="S178"/>
  <c r="S174"/>
  <c r="S170"/>
  <c r="S166"/>
  <c r="S162"/>
  <c r="S158"/>
  <c r="S154"/>
  <c r="S150"/>
  <c r="S146"/>
  <c r="S142"/>
  <c r="S138"/>
  <c r="S134"/>
  <c r="S130"/>
  <c r="S126"/>
  <c r="S122"/>
  <c r="S118"/>
  <c r="S114"/>
  <c r="S110"/>
  <c r="S106"/>
  <c r="S102"/>
  <c r="S98"/>
  <c r="S94"/>
  <c r="S90"/>
  <c r="S86"/>
  <c r="S227"/>
  <c r="S223"/>
  <c r="S219"/>
  <c r="S215"/>
  <c r="S211"/>
  <c r="S207"/>
  <c r="S203"/>
  <c r="S199"/>
  <c r="S195"/>
  <c r="S191"/>
  <c r="S187"/>
  <c r="S183"/>
  <c r="S179"/>
  <c r="S175"/>
  <c r="S171"/>
  <c r="S167"/>
  <c r="S163"/>
  <c r="S159"/>
  <c r="S155"/>
  <c r="S151"/>
  <c r="S147"/>
  <c r="S143"/>
  <c r="S139"/>
  <c r="S135"/>
  <c r="S131"/>
  <c r="S127"/>
  <c r="S123"/>
  <c r="S119"/>
  <c r="S115"/>
  <c r="S111"/>
  <c r="S107"/>
  <c r="S103"/>
  <c r="S99"/>
  <c r="S95"/>
  <c r="S91"/>
  <c r="S87"/>
  <c r="S83"/>
  <c r="S79"/>
  <c r="S75"/>
  <c r="F33"/>
  <c r="S34"/>
  <c r="S38"/>
  <c r="F41"/>
  <c r="S42"/>
  <c r="F45"/>
  <c r="S46"/>
  <c r="F49"/>
  <c r="S50"/>
  <c r="F53"/>
  <c r="S54"/>
  <c r="F57"/>
  <c r="S58"/>
  <c r="F61"/>
  <c r="S64"/>
  <c r="F66"/>
  <c r="S67"/>
  <c r="F69"/>
  <c r="S72"/>
  <c r="F74"/>
  <c r="F31"/>
  <c r="S32"/>
  <c r="F35"/>
  <c r="S36"/>
  <c r="F39"/>
  <c r="S40"/>
  <c r="F43"/>
  <c r="S44"/>
  <c r="F47"/>
  <c r="S48"/>
  <c r="F51"/>
  <c r="S52"/>
  <c r="F55"/>
  <c r="S56"/>
  <c r="F59"/>
  <c r="S60"/>
  <c r="F62"/>
  <c r="S63"/>
  <c r="F65"/>
  <c r="S68"/>
  <c r="F70"/>
  <c r="S71"/>
  <c r="F73"/>
  <c r="F35" i="15"/>
  <c r="F43"/>
  <c r="S48"/>
  <c r="F31"/>
  <c r="S36"/>
  <c r="F39"/>
  <c r="S44"/>
  <c r="F47"/>
  <c r="S52"/>
  <c r="S56"/>
  <c r="S79"/>
  <c r="S32"/>
  <c r="S40"/>
  <c r="F51"/>
  <c r="F55"/>
  <c r="F59"/>
  <c r="F82"/>
  <c r="S87"/>
  <c r="F90"/>
  <c r="S95"/>
  <c r="F98"/>
  <c r="S103"/>
  <c r="F106"/>
  <c r="S111"/>
  <c r="F114"/>
  <c r="S119"/>
  <c r="F122"/>
  <c r="S127"/>
  <c r="F130"/>
  <c r="S135"/>
  <c r="F138"/>
  <c r="S143"/>
  <c r="F146"/>
  <c r="S151"/>
  <c r="F154"/>
  <c r="S159"/>
  <c r="F162"/>
  <c r="S167"/>
  <c r="F170"/>
  <c r="S175"/>
  <c r="F178"/>
  <c r="S183"/>
  <c r="F186"/>
  <c r="S191"/>
  <c r="F194"/>
  <c r="S199"/>
  <c r="F202"/>
  <c r="S207"/>
  <c r="F210"/>
  <c r="S215"/>
  <c r="F218"/>
  <c r="S223"/>
  <c r="F226"/>
  <c r="F30"/>
  <c r="S31"/>
  <c r="F34"/>
  <c r="S35"/>
  <c r="F38"/>
  <c r="S39"/>
  <c r="F42"/>
  <c r="S43"/>
  <c r="F46"/>
  <c r="S47"/>
  <c r="F50"/>
  <c r="S51"/>
  <c r="F54"/>
  <c r="S55"/>
  <c r="S59"/>
  <c r="S61"/>
  <c r="S63"/>
  <c r="S65"/>
  <c r="S67"/>
  <c r="S69"/>
  <c r="S71"/>
  <c r="S73"/>
  <c r="S75"/>
  <c r="F227"/>
  <c r="F223"/>
  <c r="F219"/>
  <c r="F215"/>
  <c r="F211"/>
  <c r="F207"/>
  <c r="F203"/>
  <c r="F199"/>
  <c r="F195"/>
  <c r="F191"/>
  <c r="F187"/>
  <c r="F183"/>
  <c r="F179"/>
  <c r="F175"/>
  <c r="F171"/>
  <c r="F167"/>
  <c r="F163"/>
  <c r="F159"/>
  <c r="F155"/>
  <c r="F151"/>
  <c r="F147"/>
  <c r="F143"/>
  <c r="F139"/>
  <c r="F135"/>
  <c r="F131"/>
  <c r="F127"/>
  <c r="F123"/>
  <c r="F119"/>
  <c r="F115"/>
  <c r="F111"/>
  <c r="F107"/>
  <c r="F103"/>
  <c r="F99"/>
  <c r="F95"/>
  <c r="F91"/>
  <c r="F87"/>
  <c r="F83"/>
  <c r="F79"/>
  <c r="F75"/>
  <c r="F71"/>
  <c r="F67"/>
  <c r="F63"/>
  <c r="F228"/>
  <c r="F224"/>
  <c r="F220"/>
  <c r="F216"/>
  <c r="F212"/>
  <c r="F208"/>
  <c r="F204"/>
  <c r="F200"/>
  <c r="F196"/>
  <c r="F192"/>
  <c r="F188"/>
  <c r="F184"/>
  <c r="F180"/>
  <c r="F176"/>
  <c r="F172"/>
  <c r="F168"/>
  <c r="F164"/>
  <c r="F160"/>
  <c r="F156"/>
  <c r="F152"/>
  <c r="F148"/>
  <c r="F144"/>
  <c r="F140"/>
  <c r="F136"/>
  <c r="F132"/>
  <c r="F128"/>
  <c r="F124"/>
  <c r="F120"/>
  <c r="F116"/>
  <c r="F112"/>
  <c r="F108"/>
  <c r="F104"/>
  <c r="F100"/>
  <c r="F96"/>
  <c r="F92"/>
  <c r="F88"/>
  <c r="F84"/>
  <c r="F80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S30"/>
  <c r="F33"/>
  <c r="S34"/>
  <c r="F37"/>
  <c r="S38"/>
  <c r="F41"/>
  <c r="S42"/>
  <c r="F45"/>
  <c r="S46"/>
  <c r="F49"/>
  <c r="S50"/>
  <c r="F53"/>
  <c r="S54"/>
  <c r="F57"/>
  <c r="S58"/>
  <c r="F78"/>
  <c r="S83"/>
  <c r="F86"/>
  <c r="S91"/>
  <c r="F94"/>
  <c r="S99"/>
  <c r="F102"/>
  <c r="S107"/>
  <c r="F110"/>
  <c r="S115"/>
  <c r="F118"/>
  <c r="S123"/>
  <c r="F126"/>
  <c r="S131"/>
  <c r="F134"/>
  <c r="S139"/>
  <c r="F142"/>
  <c r="S147"/>
  <c r="F150"/>
  <c r="S155"/>
  <c r="F158"/>
  <c r="S163"/>
  <c r="F166"/>
  <c r="S171"/>
  <c r="F174"/>
  <c r="S179"/>
  <c r="F182"/>
  <c r="S187"/>
  <c r="F190"/>
  <c r="S195"/>
  <c r="F198"/>
  <c r="S203"/>
  <c r="F206"/>
  <c r="S211"/>
  <c r="F214"/>
  <c r="S219"/>
  <c r="F222"/>
  <c r="S228"/>
  <c r="S224"/>
  <c r="S220"/>
  <c r="S216"/>
  <c r="S212"/>
  <c r="S208"/>
  <c r="S204"/>
  <c r="S200"/>
  <c r="S196"/>
  <c r="S192"/>
  <c r="S188"/>
  <c r="S184"/>
  <c r="S180"/>
  <c r="S176"/>
  <c r="S172"/>
  <c r="S168"/>
  <c r="S164"/>
  <c r="S160"/>
  <c r="S156"/>
  <c r="S152"/>
  <c r="S148"/>
  <c r="S144"/>
  <c r="S140"/>
  <c r="S136"/>
  <c r="S132"/>
  <c r="S128"/>
  <c r="S124"/>
  <c r="S120"/>
  <c r="S116"/>
  <c r="S112"/>
  <c r="S108"/>
  <c r="S104"/>
  <c r="S100"/>
  <c r="S96"/>
  <c r="S92"/>
  <c r="S88"/>
  <c r="S84"/>
  <c r="S80"/>
  <c r="S76"/>
  <c r="S72"/>
  <c r="S68"/>
  <c r="S64"/>
  <c r="S60"/>
  <c r="S225"/>
  <c r="S221"/>
  <c r="S217"/>
  <c r="S213"/>
  <c r="S209"/>
  <c r="S205"/>
  <c r="S201"/>
  <c r="S197"/>
  <c r="S193"/>
  <c r="S189"/>
  <c r="S185"/>
  <c r="S181"/>
  <c r="S177"/>
  <c r="S173"/>
  <c r="S169"/>
  <c r="S165"/>
  <c r="S161"/>
  <c r="S157"/>
  <c r="S153"/>
  <c r="S149"/>
  <c r="S145"/>
  <c r="S141"/>
  <c r="S137"/>
  <c r="S133"/>
  <c r="S129"/>
  <c r="S125"/>
  <c r="S121"/>
  <c r="S117"/>
  <c r="S113"/>
  <c r="S109"/>
  <c r="S105"/>
  <c r="S101"/>
  <c r="S97"/>
  <c r="S93"/>
  <c r="S89"/>
  <c r="S85"/>
  <c r="S81"/>
  <c r="S77"/>
  <c r="S226"/>
  <c r="S222"/>
  <c r="S218"/>
  <c r="S214"/>
  <c r="S210"/>
  <c r="S206"/>
  <c r="S202"/>
  <c r="S198"/>
  <c r="S194"/>
  <c r="S190"/>
  <c r="S186"/>
  <c r="S182"/>
  <c r="S178"/>
  <c r="S174"/>
  <c r="S170"/>
  <c r="S166"/>
  <c r="S162"/>
  <c r="S158"/>
  <c r="S154"/>
  <c r="S150"/>
  <c r="S146"/>
  <c r="S142"/>
  <c r="S138"/>
  <c r="S134"/>
  <c r="S130"/>
  <c r="S126"/>
  <c r="S122"/>
  <c r="S118"/>
  <c r="S114"/>
  <c r="S110"/>
  <c r="S106"/>
  <c r="S102"/>
  <c r="S98"/>
  <c r="S94"/>
  <c r="S90"/>
  <c r="S86"/>
  <c r="S82"/>
  <c r="S78"/>
  <c r="S74"/>
  <c r="S70"/>
  <c r="S66"/>
  <c r="S62"/>
  <c r="F32"/>
  <c r="S33"/>
  <c r="F36"/>
  <c r="S37"/>
  <c r="F40"/>
  <c r="S41"/>
  <c r="F44"/>
  <c r="S45"/>
  <c r="F48"/>
  <c r="S49"/>
  <c r="F52"/>
  <c r="S53"/>
  <c r="F56"/>
  <c r="S57"/>
  <c r="F60"/>
  <c r="F62"/>
  <c r="F64"/>
  <c r="F66"/>
  <c r="F68"/>
  <c r="F70"/>
  <c r="F72"/>
  <c r="F74"/>
  <c r="F76"/>
</calcChain>
</file>

<file path=xl/comments1.xml><?xml version="1.0" encoding="utf-8"?>
<comments xmlns="http://schemas.openxmlformats.org/spreadsheetml/2006/main">
  <authors>
    <author>y</author>
    <author>TANAKA-2008</author>
    <author>yoshinori tanaka</author>
    <author>北河内地区中体連陸上競技部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</t>
        </r>
      </text>
    </comment>
    <comment ref="I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29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29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29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右表のリレーコード番号を半角数字で入力
学年等によりコード番号が異なります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チームベスト記録を半角数字で入力(記録がない場合は、予想記録を入力）　
例：
50秒89＝5089　
1分06秒45＝10645
</t>
        </r>
      </text>
    </comment>
    <comment ref="R29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comments2.xml><?xml version="1.0" encoding="utf-8"?>
<comments xmlns="http://schemas.openxmlformats.org/spreadsheetml/2006/main">
  <authors>
    <author>y</author>
    <author>TANAKA-2008</author>
    <author>yoshinori tanaka</author>
    <author>北河内地区中体連陸上競技部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</t>
        </r>
      </text>
    </comment>
    <comment ref="I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29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29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29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右表のリレーコード番号を半角数字で入力
学年等によりコード番号が異なります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チームベスト記録を半角数字で入力(記録がない場合は、予想記録を入力）　
例：
50秒89＝5089　
1分06秒45＝10645
</t>
        </r>
      </text>
    </comment>
    <comment ref="R29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comments3.xml><?xml version="1.0" encoding="utf-8"?>
<comments xmlns="http://schemas.openxmlformats.org/spreadsheetml/2006/main">
  <authors>
    <author>y</author>
    <author>TANAKA-2008</author>
    <author>yoshinori tanaka</author>
    <author>北河内地区中体連陸上競技部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</t>
        </r>
      </text>
    </comment>
    <comment ref="I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29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29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29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右表のリレーコード番号を半角数字で入力
学年等によりコード番号が異なります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チームベスト記録を半角数字で入力(記録がない場合は、予想記録を入力）　
例：
50秒89＝5089　
1分06秒45＝10645
</t>
        </r>
      </text>
    </comment>
    <comment ref="R29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comments4.xml><?xml version="1.0" encoding="utf-8"?>
<comments xmlns="http://schemas.openxmlformats.org/spreadsheetml/2006/main">
  <authors>
    <author>y</author>
    <author>TANAKA-2008</author>
    <author>yoshinori tanaka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まず最初に別シート(全チームコード）の一覧表を参照して、登録チームコードを入力してください。（6ケタ数字）</t>
        </r>
      </text>
    </comment>
    <comment ref="I22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2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2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30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30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30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30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30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30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30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30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30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30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30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右表のリレーコード番号を半角英数で入力。（学年等によりコード番号が異なります。）
２チーム目以降は４ケタになります。</t>
        </r>
      </text>
    </comment>
    <comment ref="M30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30" authorId="1">
      <text>
        <r>
          <rPr>
            <sz val="11"/>
            <color indexed="81"/>
            <rFont val="ＭＳ Ｐゴシック"/>
            <family val="3"/>
            <charset val="128"/>
          </rPr>
          <t>人種目の自己記録を半角で入力（記録がない場合は、予想記録を入力）
15秒12＝1512　2分59秒45＝25945
4ｍ10＝410　(半角英数で入力）</t>
        </r>
      </text>
    </comment>
    <comment ref="O30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P30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Q30" authorId="1">
      <text>
        <r>
          <rPr>
            <sz val="11"/>
            <color indexed="81"/>
            <rFont val="ＭＳ Ｐゴシック"/>
            <family val="3"/>
            <charset val="128"/>
          </rPr>
          <t>チームベスト記録を入力(記録がない場合は、予想記録を半角で入力）　
例：50秒89＝</t>
        </r>
        <r>
          <rPr>
            <sz val="11"/>
            <color indexed="10"/>
            <rFont val="ＭＳ Ｐゴシック"/>
            <family val="3"/>
            <charset val="128"/>
          </rPr>
          <t>5089　</t>
        </r>
        <r>
          <rPr>
            <sz val="11"/>
            <color indexed="81"/>
            <rFont val="ＭＳ Ｐゴシック"/>
            <family val="3"/>
            <charset val="128"/>
          </rPr>
          <t xml:space="preserve">
1分06秒45＝</t>
        </r>
        <r>
          <rPr>
            <sz val="11"/>
            <color indexed="10"/>
            <rFont val="ＭＳ Ｐゴシック"/>
            <family val="3"/>
            <charset val="128"/>
          </rPr>
          <t>10645</t>
        </r>
      </text>
    </comment>
    <comment ref="R30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30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comments5.xml><?xml version="1.0" encoding="utf-8"?>
<comments xmlns="http://schemas.openxmlformats.org/spreadsheetml/2006/main">
  <authors>
    <author>北河内地区中体連陸上競技部</author>
    <author>TANAKA-2008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中体連はこのセルへの入力は不要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大阪中体連で使用している「選手データ作成ファイル」の「元データ」を貼り付けてください。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右表のリレーコード番号を半角英数で入力。（学年等によりコード番号が異なります。）
２チーム目以降は４ケタになります。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O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P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>チームベスト記録を入力(記録がない場合は、予想記録を半角で入力）　
例：50秒89＝</t>
        </r>
        <r>
          <rPr>
            <sz val="11"/>
            <color indexed="10"/>
            <rFont val="ＭＳ Ｐゴシック"/>
            <family val="3"/>
            <charset val="128"/>
          </rPr>
          <t>5089　</t>
        </r>
        <r>
          <rPr>
            <sz val="11"/>
            <color indexed="81"/>
            <rFont val="ＭＳ Ｐゴシック"/>
            <family val="3"/>
            <charset val="128"/>
          </rPr>
          <t xml:space="preserve">
1分06秒45＝</t>
        </r>
        <r>
          <rPr>
            <sz val="11"/>
            <color indexed="10"/>
            <rFont val="ＭＳ Ｐゴシック"/>
            <family val="3"/>
            <charset val="128"/>
          </rPr>
          <t>10645</t>
        </r>
      </text>
    </comment>
  </commentList>
</comments>
</file>

<file path=xl/comments6.xml><?xml version="1.0" encoding="utf-8"?>
<comments xmlns="http://schemas.openxmlformats.org/spreadsheetml/2006/main">
  <authors>
    <author>y</author>
    <author>TANAKA-2008</author>
    <author>yoshinori tanaka</author>
    <author>北河内地区中体連陸上競技部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</t>
        </r>
      </text>
    </comment>
    <comment ref="I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29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29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29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右表のリレーコード番号を半角数字で入力
学年等によりコード番号が異なります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チームベスト記録を半角数字で入力(記録がない場合は、予想記録を入力）　
例：
50秒89＝5089　
1分06秒45＝10645
</t>
        </r>
      </text>
    </comment>
    <comment ref="R29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comments7.xml><?xml version="1.0" encoding="utf-8"?>
<comments xmlns="http://schemas.openxmlformats.org/spreadsheetml/2006/main">
  <authors>
    <author>y</author>
    <author>TANAKA-2008</author>
    <author>yoshinori tanaka</author>
    <author>北河内地区中体連陸上競技部</author>
  </authors>
  <commentList>
    <comment ref="A2" authorId="0">
      <text>
        <r>
          <rPr>
            <b/>
            <sz val="9"/>
            <color indexed="81"/>
            <rFont val="MS P ゴシック"/>
            <family val="3"/>
            <charset val="128"/>
          </rPr>
          <t>まず最初に別シート(全チームコード）の一覧表を参照して、登録チームコードを入力してください。</t>
        </r>
      </text>
    </comment>
    <comment ref="I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J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1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29" authorId="1">
      <text>
        <r>
          <rPr>
            <sz val="11"/>
            <color indexed="81"/>
            <rFont val="ＭＳ Ｐゴシック"/>
            <family val="3"/>
            <charset val="128"/>
          </rPr>
          <t>男子＝1
女子＝2
(半角数字で入力）</t>
        </r>
      </text>
    </comment>
    <comment ref="C29" authorId="1">
      <text>
        <r>
          <rPr>
            <sz val="11"/>
            <color indexed="81"/>
            <rFont val="ＭＳ Ｐゴシック"/>
            <family val="3"/>
            <charset val="128"/>
          </rPr>
          <t>社会人＝大阪陸協登録番号
大学生＝学連登録番号
高校生＝大阪高体連番号
中学生＝中体連枚方個人番号
小学生＝枚方陸協登録番号(申込時にお渡しします）
（いずれも半角数字で入力）</t>
        </r>
      </text>
    </comment>
    <comment ref="D29" authorId="1">
      <text>
        <r>
          <rPr>
            <sz val="11"/>
            <color indexed="81"/>
            <rFont val="ＭＳ Ｐゴシック"/>
            <family val="3"/>
            <charset val="128"/>
          </rPr>
          <t>チームコードを入力すれば自動で表示されます。</t>
        </r>
      </text>
    </comment>
    <comment ref="E29" authorId="1">
      <text>
        <r>
          <rPr>
            <sz val="11"/>
            <color indexed="81"/>
            <rFont val="ＭＳ ゴシック"/>
            <family val="3"/>
            <charset val="128"/>
          </rPr>
          <t>性と名の間に全角1文字分のスペースを入れてください。
大阪○一男
大阪○一二三</t>
        </r>
      </text>
    </comment>
    <comment ref="F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  <comment ref="G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学年を入力してください。(半角英数）
</t>
        </r>
        <r>
          <rPr>
            <b/>
            <sz val="11"/>
            <color indexed="10"/>
            <rFont val="ＭＳ Ｐゴシック"/>
            <family val="3"/>
            <charset val="128"/>
          </rPr>
          <t>社会人、大学生、高校生は必要ありません。</t>
        </r>
      </text>
    </comment>
    <comment ref="H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I29" authorId="1">
      <text>
        <r>
          <rPr>
            <sz val="11"/>
            <color indexed="81"/>
            <rFont val="ＭＳ Ｐゴシック"/>
            <family val="3"/>
            <charset val="128"/>
          </rPr>
          <t>右表の個人種目コード番号を半角数字で入力</t>
        </r>
      </text>
    </comment>
    <comment ref="J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K29" authorId="1">
      <text>
        <r>
          <rPr>
            <sz val="11"/>
            <color indexed="81"/>
            <rFont val="ＭＳ Ｐゴシック"/>
            <family val="3"/>
            <charset val="128"/>
          </rPr>
          <t>入力しないでください。</t>
        </r>
      </text>
    </comment>
    <comment ref="L29" authorId="1">
      <text>
        <r>
          <rPr>
            <sz val="11"/>
            <color indexed="81"/>
            <rFont val="ＭＳ Ｐゴシック"/>
            <family val="3"/>
            <charset val="128"/>
          </rPr>
          <t>右表のリレーコード番号を半角数字で入力
学年等によりコード番号が異なります</t>
        </r>
      </text>
    </comment>
    <comment ref="M29" authorId="1">
      <text>
        <r>
          <rPr>
            <sz val="11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</t>
        </r>
        <r>
          <rPr>
            <sz val="11"/>
            <color indexed="10"/>
            <rFont val="ＭＳ Ｐゴシック"/>
            <family val="3"/>
            <charset val="128"/>
          </rPr>
          <t>1512</t>
        </r>
        <r>
          <rPr>
            <sz val="11"/>
            <color indexed="81"/>
            <rFont val="ＭＳ Ｐゴシック"/>
            <family val="3"/>
            <charset val="128"/>
          </rPr>
          <t>　2分59秒45＝</t>
        </r>
        <r>
          <rPr>
            <sz val="11"/>
            <color indexed="10"/>
            <rFont val="ＭＳ Ｐゴシック"/>
            <family val="3"/>
            <charset val="128"/>
          </rPr>
          <t>25945</t>
        </r>
        <r>
          <rPr>
            <sz val="11"/>
            <color indexed="81"/>
            <rFont val="ＭＳ Ｐゴシック"/>
            <family val="3"/>
            <charset val="128"/>
          </rPr>
          <t xml:space="preserve">
4ｍ10＝</t>
        </r>
        <r>
          <rPr>
            <sz val="11"/>
            <color indexed="10"/>
            <rFont val="ＭＳ Ｐゴシック"/>
            <family val="3"/>
            <charset val="128"/>
          </rPr>
          <t>410</t>
        </r>
        <r>
          <rPr>
            <sz val="11"/>
            <color indexed="81"/>
            <rFont val="ＭＳ Ｐゴシック"/>
            <family val="3"/>
            <charset val="128"/>
          </rPr>
          <t>　(半角英数で入力）</t>
        </r>
      </text>
    </comment>
    <comment ref="N29" authorId="3">
      <text>
        <r>
          <rPr>
            <b/>
            <sz val="9"/>
            <color indexed="81"/>
            <rFont val="ＭＳ Ｐゴシック"/>
            <family val="3"/>
            <charset val="128"/>
          </rPr>
          <t>個人種目の自己記録を半角で入力（記録がない場合は、予想記録を入力）
15秒12＝1512　2分59秒45＝25945
4ｍ10＝410　(半角英数で入力）</t>
        </r>
      </text>
    </comment>
    <comment ref="Q29" authorId="1">
      <text>
        <r>
          <rPr>
            <sz val="11"/>
            <color indexed="81"/>
            <rFont val="ＭＳ Ｐゴシック"/>
            <family val="3"/>
            <charset val="128"/>
          </rPr>
          <t xml:space="preserve">チームベスト記録を半角数字で入力(記録がない場合は、予想記録を入力）　
例：
50秒89＝5089　
1分06秒45＝10645
</t>
        </r>
      </text>
    </comment>
    <comment ref="R29" authorId="1">
      <text>
        <r>
          <rPr>
            <sz val="11"/>
            <color indexed="81"/>
            <rFont val="ＭＳ Ｐゴシック"/>
            <family val="3"/>
            <charset val="128"/>
          </rPr>
          <t>ヨミガナ
(必ず</t>
        </r>
        <r>
          <rPr>
            <sz val="11"/>
            <color indexed="10"/>
            <rFont val="ＭＳ Ｐゴシック"/>
            <family val="3"/>
            <charset val="128"/>
          </rPr>
          <t>半角カタカナ</t>
        </r>
        <r>
          <rPr>
            <sz val="11"/>
            <color indexed="81"/>
            <rFont val="ＭＳ Ｐゴシック"/>
            <family val="3"/>
            <charset val="128"/>
          </rPr>
          <t xml:space="preserve">で入力）
</t>
        </r>
      </text>
    </comment>
    <comment ref="S29" authorId="2">
      <text>
        <r>
          <rPr>
            <sz val="9"/>
            <color indexed="81"/>
            <rFont val="MS P ゴシック"/>
            <family val="3"/>
            <charset val="128"/>
          </rPr>
          <t>チームコードを入力すれば自動で表示されます。</t>
        </r>
      </text>
    </comment>
  </commentList>
</comments>
</file>

<file path=xl/sharedStrings.xml><?xml version="1.0" encoding="utf-8"?>
<sst xmlns="http://schemas.openxmlformats.org/spreadsheetml/2006/main" count="2542" uniqueCount="629">
  <si>
    <t>大会名</t>
    <rPh sb="0" eb="2">
      <t>タイカイ</t>
    </rPh>
    <rPh sb="2" eb="3">
      <t>メイ</t>
    </rPh>
    <phoneticPr fontId="1"/>
  </si>
  <si>
    <t>種目</t>
    <rPh sb="0" eb="2">
      <t>シュモク</t>
    </rPh>
    <phoneticPr fontId="1"/>
  </si>
  <si>
    <t>１走</t>
  </si>
  <si>
    <t>２走</t>
  </si>
  <si>
    <t>３走</t>
  </si>
  <si>
    <t>４走</t>
  </si>
  <si>
    <t>補欠</t>
  </si>
  <si>
    <t>連絡先℡</t>
    <rPh sb="0" eb="3">
      <t>レンラクサキ</t>
    </rPh>
    <phoneticPr fontId="1"/>
  </si>
  <si>
    <t>種別</t>
    <rPh sb="0" eb="2">
      <t>シュベツ</t>
    </rPh>
    <phoneticPr fontId="1"/>
  </si>
  <si>
    <t>リレーコード番号</t>
    <rPh sb="6" eb="8">
      <t>バンゴウ</t>
    </rPh>
    <phoneticPr fontId="1"/>
  </si>
  <si>
    <t>コード</t>
    <phoneticPr fontId="1"/>
  </si>
  <si>
    <t>走幅跳</t>
    <rPh sb="0" eb="3">
      <t>ハシリハバトビ</t>
    </rPh>
    <phoneticPr fontId="2"/>
  </si>
  <si>
    <t>走高跳</t>
    <rPh sb="0" eb="1">
      <t>ハシ</t>
    </rPh>
    <rPh sb="1" eb="3">
      <t>タカト</t>
    </rPh>
    <phoneticPr fontId="2"/>
  </si>
  <si>
    <t>個人種目コード番号</t>
    <rPh sb="0" eb="2">
      <t>コジン</t>
    </rPh>
    <rPh sb="2" eb="4">
      <t>シュモク</t>
    </rPh>
    <rPh sb="7" eb="9">
      <t>バンゴウ</t>
    </rPh>
    <phoneticPr fontId="2"/>
  </si>
  <si>
    <t>リレーの２チーム目以降について</t>
    <rPh sb="8" eb="9">
      <t>メ</t>
    </rPh>
    <rPh sb="9" eb="11">
      <t>イコウ</t>
    </rPh>
    <phoneticPr fontId="1"/>
  </si>
  <si>
    <t>案内メール　address</t>
    <rPh sb="0" eb="2">
      <t>アンナイ</t>
    </rPh>
    <phoneticPr fontId="1"/>
  </si>
  <si>
    <t>団体名</t>
    <rPh sb="0" eb="2">
      <t>ダンタイ</t>
    </rPh>
    <rPh sb="2" eb="3">
      <t>メイ</t>
    </rPh>
    <phoneticPr fontId="1"/>
  </si>
  <si>
    <t>800ｍ</t>
    <phoneticPr fontId="2"/>
  </si>
  <si>
    <t>参加料</t>
    <rPh sb="0" eb="3">
      <t>サンカリョウ</t>
    </rPh>
    <phoneticPr fontId="1"/>
  </si>
  <si>
    <t>性別</t>
    <rPh sb="0" eb="1">
      <t>セイ</t>
    </rPh>
    <rPh sb="1" eb="2">
      <t>ベツ</t>
    </rPh>
    <phoneticPr fontId="3"/>
  </si>
  <si>
    <t>学年</t>
    <rPh sb="0" eb="2">
      <t>ガクネン</t>
    </rPh>
    <phoneticPr fontId="3"/>
  </si>
  <si>
    <t>リレー
記録</t>
    <rPh sb="4" eb="6">
      <t>キロク</t>
    </rPh>
    <phoneticPr fontId="4"/>
  </si>
  <si>
    <t>氏名カナ</t>
    <rPh sb="0" eb="2">
      <t>シメイ</t>
    </rPh>
    <phoneticPr fontId="3"/>
  </si>
  <si>
    <t>所在地</t>
    <rPh sb="0" eb="3">
      <t>ショザイチ</t>
    </rPh>
    <phoneticPr fontId="1"/>
  </si>
  <si>
    <t>100ｍ</t>
    <phoneticPr fontId="2"/>
  </si>
  <si>
    <t>大阪　一子</t>
    <rPh sb="0" eb="2">
      <t>オオサカ</t>
    </rPh>
    <rPh sb="3" eb="5">
      <t>イチコ</t>
    </rPh>
    <phoneticPr fontId="2"/>
  </si>
  <si>
    <t>大阪　二子</t>
    <rPh sb="0" eb="2">
      <t>オオサカ</t>
    </rPh>
    <rPh sb="3" eb="5">
      <t>フタゴ</t>
    </rPh>
    <phoneticPr fontId="2"/>
  </si>
  <si>
    <t>大阪　三子</t>
    <rPh sb="0" eb="2">
      <t>オオサカ</t>
    </rPh>
    <rPh sb="3" eb="4">
      <t>サン</t>
    </rPh>
    <rPh sb="4" eb="5">
      <t>シ</t>
    </rPh>
    <phoneticPr fontId="2"/>
  </si>
  <si>
    <t>大阪　一二三</t>
    <rPh sb="0" eb="2">
      <t>オオサカ</t>
    </rPh>
    <rPh sb="3" eb="6">
      <t>ヒフミ</t>
    </rPh>
    <phoneticPr fontId="2"/>
  </si>
  <si>
    <t>ひらかたＫＳＣ</t>
    <phoneticPr fontId="2"/>
  </si>
  <si>
    <t>ｵｵｻｶ ｲﾁｺ</t>
    <phoneticPr fontId="2"/>
  </si>
  <si>
    <t>ｵｵｻｶ ﾆｺ</t>
    <phoneticPr fontId="2"/>
  </si>
  <si>
    <t>希望役職</t>
    <rPh sb="0" eb="2">
      <t>キボウ</t>
    </rPh>
    <rPh sb="2" eb="4">
      <t>ヤクショク</t>
    </rPh>
    <phoneticPr fontId="1"/>
  </si>
  <si>
    <t>級</t>
    <rPh sb="0" eb="1">
      <t>キュウ</t>
    </rPh>
    <phoneticPr fontId="2"/>
  </si>
  <si>
    <t>希望役職</t>
    <rPh sb="0" eb="2">
      <t>キボウ</t>
    </rPh>
    <rPh sb="2" eb="4">
      <t>ヤクショク</t>
    </rPh>
    <phoneticPr fontId="2"/>
  </si>
  <si>
    <t>参加料合計</t>
    <rPh sb="0" eb="3">
      <t>サンカリョウ</t>
    </rPh>
    <rPh sb="3" eb="5">
      <t>ゴウケイ</t>
    </rPh>
    <phoneticPr fontId="2"/>
  </si>
  <si>
    <t>個人種目
参加人数</t>
    <rPh sb="0" eb="2">
      <t>コジン</t>
    </rPh>
    <rPh sb="2" eb="4">
      <t>シュモク</t>
    </rPh>
    <rPh sb="5" eb="7">
      <t>サンカ</t>
    </rPh>
    <rPh sb="7" eb="9">
      <t>ニンズウ</t>
    </rPh>
    <phoneticPr fontId="2"/>
  </si>
  <si>
    <t>ひらかたＫＳＣ</t>
  </si>
  <si>
    <t>ｵｵｻｶ ﾋﾌﾐ</t>
  </si>
  <si>
    <t>大会申込　兼　登録フォーム</t>
    <rPh sb="0" eb="2">
      <t>タイカイ</t>
    </rPh>
    <rPh sb="2" eb="4">
      <t>モウシコミ</t>
    </rPh>
    <rPh sb="5" eb="6">
      <t>ケン</t>
    </rPh>
    <rPh sb="7" eb="9">
      <t>トウロク</t>
    </rPh>
    <phoneticPr fontId="1"/>
  </si>
  <si>
    <t>ｵｵｻｶ ミﾂｺ</t>
    <phoneticPr fontId="2"/>
  </si>
  <si>
    <t>(1or2)</t>
    <phoneticPr fontId="1"/>
  </si>
  <si>
    <t>審判資格(S・A・B）</t>
    <rPh sb="0" eb="2">
      <t>シンパン</t>
    </rPh>
    <rPh sb="2" eb="4">
      <t>シカク</t>
    </rPh>
    <phoneticPr fontId="1"/>
  </si>
  <si>
    <t>リレー</t>
    <phoneticPr fontId="4"/>
  </si>
  <si>
    <t>チーム名</t>
    <rPh sb="3" eb="4">
      <t>メイ</t>
    </rPh>
    <phoneticPr fontId="1"/>
  </si>
  <si>
    <t>府県ｺｰﾄﾞ</t>
  </si>
  <si>
    <t>府県名</t>
  </si>
  <si>
    <t>大阪　一男</t>
    <rPh sb="0" eb="2">
      <t>オオサカ</t>
    </rPh>
    <rPh sb="3" eb="5">
      <t>イチオ</t>
    </rPh>
    <phoneticPr fontId="2"/>
  </si>
  <si>
    <t>チーム
コード</t>
    <phoneticPr fontId="3"/>
  </si>
  <si>
    <t>個人№</t>
    <rPh sb="0" eb="2">
      <t>コジン</t>
    </rPh>
    <phoneticPr fontId="3"/>
  </si>
  <si>
    <t>氏名</t>
    <rPh sb="0" eb="2">
      <t>シメイ</t>
    </rPh>
    <phoneticPr fontId="3"/>
  </si>
  <si>
    <t>チーム名</t>
    <rPh sb="3" eb="4">
      <t>メイ</t>
    </rPh>
    <phoneticPr fontId="3"/>
  </si>
  <si>
    <t>②</t>
    <phoneticPr fontId="1"/>
  </si>
  <si>
    <t>③</t>
    <phoneticPr fontId="1"/>
  </si>
  <si>
    <t>④</t>
    <phoneticPr fontId="1"/>
  </si>
  <si>
    <t>都道</t>
    <rPh sb="0" eb="2">
      <t>トドウ</t>
    </rPh>
    <phoneticPr fontId="1"/>
  </si>
  <si>
    <t>府県</t>
    <rPh sb="0" eb="2">
      <t>フケン</t>
    </rPh>
    <phoneticPr fontId="1"/>
  </si>
  <si>
    <t>参加記録</t>
    <rPh sb="0" eb="2">
      <t>サンカ</t>
    </rPh>
    <rPh sb="2" eb="4">
      <t>キロク</t>
    </rPh>
    <phoneticPr fontId="1"/>
  </si>
  <si>
    <t>①</t>
    <phoneticPr fontId="1"/>
  </si>
  <si>
    <t>入力例</t>
    <rPh sb="0" eb="2">
      <t>ニュウリョク</t>
    </rPh>
    <rPh sb="2" eb="3">
      <t>レイ</t>
    </rPh>
    <phoneticPr fontId="1"/>
  </si>
  <si>
    <t>ﾖﾐｶﾞﾅ</t>
    <phoneticPr fontId="2"/>
  </si>
  <si>
    <t>代表者</t>
    <rPh sb="0" eb="3">
      <t>ダイヒョウシャ</t>
    </rPh>
    <phoneticPr fontId="1"/>
  </si>
  <si>
    <t>ｵｵｻｶ ｶｽﾞｵ</t>
    <phoneticPr fontId="1"/>
  </si>
  <si>
    <t>ﾖﾐｶﾞﾅ(半角)</t>
    <rPh sb="6" eb="8">
      <t>ハンカク</t>
    </rPh>
    <phoneticPr fontId="1"/>
  </si>
  <si>
    <t>チームコード</t>
    <phoneticPr fontId="2"/>
  </si>
  <si>
    <t>備考</t>
    <rPh sb="0" eb="2">
      <t>ビコウ</t>
    </rPh>
    <phoneticPr fontId="2"/>
  </si>
  <si>
    <t>DB</t>
  </si>
  <si>
    <t>N1</t>
  </si>
  <si>
    <t>N2</t>
  </si>
  <si>
    <t>N3</t>
  </si>
  <si>
    <t>KC</t>
  </si>
  <si>
    <t>チーム名</t>
    <phoneticPr fontId="2"/>
  </si>
  <si>
    <t>ﾖﾐｶﾞﾅ(半角ｶﾀｶﾅ)</t>
    <rPh sb="6" eb="8">
      <t>ハンカク</t>
    </rPh>
    <phoneticPr fontId="1"/>
  </si>
  <si>
    <t>チームコード</t>
    <phoneticPr fontId="2"/>
  </si>
  <si>
    <r>
      <t xml:space="preserve">ﾁｰﾑ名(略称7文字以内)
(半角14文字以内)
</t>
    </r>
    <r>
      <rPr>
        <sz val="8"/>
        <rFont val="Yu Gothic UI"/>
        <family val="3"/>
        <charset val="128"/>
      </rPr>
      <t>プログラムに記載される表示</t>
    </r>
    <rPh sb="3" eb="4">
      <t>メイ</t>
    </rPh>
    <rPh sb="5" eb="7">
      <t>リャクショウ</t>
    </rPh>
    <rPh sb="8" eb="10">
      <t>モジ</t>
    </rPh>
    <rPh sb="10" eb="12">
      <t>イナイ</t>
    </rPh>
    <rPh sb="15" eb="17">
      <t>ハンカク</t>
    </rPh>
    <rPh sb="19" eb="21">
      <t>モジ</t>
    </rPh>
    <rPh sb="21" eb="23">
      <t>イナイ</t>
    </rPh>
    <rPh sb="31" eb="33">
      <t>キサイ</t>
    </rPh>
    <rPh sb="36" eb="38">
      <t>ヒョウジ</t>
    </rPh>
    <phoneticPr fontId="2"/>
  </si>
  <si>
    <t>データがリンクされていますので、絶対にさわらないでください。</t>
    <rPh sb="16" eb="18">
      <t>ゼッタイ</t>
    </rPh>
    <phoneticPr fontId="2"/>
  </si>
  <si>
    <t>ﾋﾗｶﾀKSC</t>
  </si>
  <si>
    <t>樟葉西</t>
  </si>
  <si>
    <t>＝</t>
    <phoneticPr fontId="1"/>
  </si>
  <si>
    <t>一般男子
(高校生以上）</t>
    <rPh sb="0" eb="2">
      <t>イッパン</t>
    </rPh>
    <rPh sb="2" eb="4">
      <t>ダンシ</t>
    </rPh>
    <rPh sb="6" eb="9">
      <t>コウコウセイ</t>
    </rPh>
    <rPh sb="9" eb="11">
      <t>イジョウ</t>
    </rPh>
    <phoneticPr fontId="2"/>
  </si>
  <si>
    <t>400ｍ</t>
    <phoneticPr fontId="2"/>
  </si>
  <si>
    <t>1500ｍ</t>
    <phoneticPr fontId="2"/>
  </si>
  <si>
    <t>5000ｍ</t>
    <phoneticPr fontId="2"/>
  </si>
  <si>
    <t>砲丸投</t>
    <rPh sb="0" eb="3">
      <t>ホウガンナ</t>
    </rPh>
    <phoneticPr fontId="2"/>
  </si>
  <si>
    <t>(※高校用6kgで実施)</t>
    <phoneticPr fontId="1"/>
  </si>
  <si>
    <t>やり投</t>
    <rPh sb="2" eb="3">
      <t>ナ</t>
    </rPh>
    <phoneticPr fontId="2"/>
  </si>
  <si>
    <t>一般女子
(高校生以上）</t>
    <rPh sb="0" eb="2">
      <t>イッパン</t>
    </rPh>
    <rPh sb="2" eb="4">
      <t>ジョシ</t>
    </rPh>
    <rPh sb="6" eb="9">
      <t>コウコウセイ</t>
    </rPh>
    <rPh sb="9" eb="11">
      <t>イジョウ</t>
    </rPh>
    <phoneticPr fontId="2"/>
  </si>
  <si>
    <t>3000ｍ</t>
    <phoneticPr fontId="2"/>
  </si>
  <si>
    <t>4kg</t>
    <phoneticPr fontId="2"/>
  </si>
  <si>
    <t>壮年男子
(35歳以上）</t>
    <rPh sb="0" eb="2">
      <t>ソウネン</t>
    </rPh>
    <rPh sb="2" eb="4">
      <t>ダンシ</t>
    </rPh>
    <rPh sb="8" eb="9">
      <t>サイ</t>
    </rPh>
    <rPh sb="9" eb="11">
      <t>イジョウ</t>
    </rPh>
    <phoneticPr fontId="2"/>
  </si>
  <si>
    <t>中学男子
春季総体の1年生は
100mと800mのみの記録会</t>
    <rPh sb="0" eb="2">
      <t>チュウガク</t>
    </rPh>
    <rPh sb="2" eb="4">
      <t>ダンシ</t>
    </rPh>
    <rPh sb="6" eb="8">
      <t>シュンキ</t>
    </rPh>
    <rPh sb="8" eb="10">
      <t>ソウタイ</t>
    </rPh>
    <rPh sb="12" eb="14">
      <t>ネンセイ</t>
    </rPh>
    <rPh sb="28" eb="30">
      <t>キロク</t>
    </rPh>
    <rPh sb="30" eb="31">
      <t>カイ</t>
    </rPh>
    <phoneticPr fontId="2"/>
  </si>
  <si>
    <t>200ｍ</t>
    <phoneticPr fontId="2"/>
  </si>
  <si>
    <t>100ｍＨ</t>
    <phoneticPr fontId="2"/>
  </si>
  <si>
    <t>110ｍYＨ</t>
    <phoneticPr fontId="2"/>
  </si>
  <si>
    <t>5kg</t>
    <phoneticPr fontId="1"/>
  </si>
  <si>
    <t>中学女子
春季総体の1年生は
100mと800mのみの記録会</t>
    <rPh sb="0" eb="2">
      <t>チュウガク</t>
    </rPh>
    <rPh sb="2" eb="4">
      <t>ジョシ</t>
    </rPh>
    <phoneticPr fontId="2"/>
  </si>
  <si>
    <t>2000ｍ</t>
    <phoneticPr fontId="2"/>
  </si>
  <si>
    <t>80mＨ</t>
    <phoneticPr fontId="2"/>
  </si>
  <si>
    <t>100ｍJＨ</t>
    <phoneticPr fontId="2"/>
  </si>
  <si>
    <t>2.7kg</t>
    <phoneticPr fontId="2"/>
  </si>
  <si>
    <t>小学男女</t>
    <rPh sb="0" eb="2">
      <t>ショウガク</t>
    </rPh>
    <rPh sb="2" eb="4">
      <t>ダンジョ</t>
    </rPh>
    <phoneticPr fontId="2"/>
  </si>
  <si>
    <t>一般男女(高校生以上）
中学男女
小学男女</t>
    <rPh sb="0" eb="2">
      <t>イッパン</t>
    </rPh>
    <rPh sb="2" eb="4">
      <t>ダンジョ</t>
    </rPh>
    <rPh sb="5" eb="8">
      <t>コウコウセイ</t>
    </rPh>
    <rPh sb="8" eb="10">
      <t>イジョウ</t>
    </rPh>
    <rPh sb="12" eb="14">
      <t>チュウガク</t>
    </rPh>
    <rPh sb="14" eb="16">
      <t>ダンジョ</t>
    </rPh>
    <rPh sb="17" eb="19">
      <t>ショウガク</t>
    </rPh>
    <rPh sb="19" eb="20">
      <t>オトコ</t>
    </rPh>
    <rPh sb="20" eb="21">
      <t>オンナ</t>
    </rPh>
    <phoneticPr fontId="1"/>
  </si>
  <si>
    <t>4×
100ｍR</t>
    <phoneticPr fontId="1"/>
  </si>
  <si>
    <t>一般男子(高校生以上）</t>
    <rPh sb="0" eb="2">
      <t>イッパン</t>
    </rPh>
    <rPh sb="2" eb="4">
      <t>ダンシ</t>
    </rPh>
    <rPh sb="5" eb="8">
      <t>コウコウセイ</t>
    </rPh>
    <rPh sb="8" eb="10">
      <t>イジョウ</t>
    </rPh>
    <phoneticPr fontId="1"/>
  </si>
  <si>
    <t>4×
400ｍR</t>
    <phoneticPr fontId="1"/>
  </si>
  <si>
    <t>※リレーカーニバルで両方のリレーに参加する場合は、氏名データを2行にし、二つ目に1600mリレーのコードのみ入力してください。</t>
    <rPh sb="10" eb="12">
      <t>リョウホウ</t>
    </rPh>
    <rPh sb="17" eb="19">
      <t>サンカ</t>
    </rPh>
    <rPh sb="21" eb="23">
      <t>バアイ</t>
    </rPh>
    <rPh sb="25" eb="27">
      <t>シメイ</t>
    </rPh>
    <rPh sb="32" eb="33">
      <t>ギョウ</t>
    </rPh>
    <rPh sb="36" eb="37">
      <t>フタ</t>
    </rPh>
    <rPh sb="38" eb="39">
      <t>メ</t>
    </rPh>
    <rPh sb="54" eb="56">
      <t>ニュウリョク</t>
    </rPh>
    <phoneticPr fontId="1"/>
  </si>
  <si>
    <t>中学</t>
    <rPh sb="0" eb="2">
      <t>チュウガク</t>
    </rPh>
    <phoneticPr fontId="2"/>
  </si>
  <si>
    <t>小学</t>
    <rPh sb="0" eb="2">
      <t>ショウガク</t>
    </rPh>
    <phoneticPr fontId="2"/>
  </si>
  <si>
    <t>枚　方</t>
  </si>
  <si>
    <t>淀川ランナーズ</t>
  </si>
  <si>
    <t>枚方第二</t>
  </si>
  <si>
    <t>さ　だ</t>
  </si>
  <si>
    <t>香　里</t>
  </si>
  <si>
    <t>開　成</t>
  </si>
  <si>
    <t>五　常</t>
  </si>
  <si>
    <t>春　日</t>
  </si>
  <si>
    <t>桜　丘</t>
  </si>
  <si>
    <t>山　田</t>
  </si>
  <si>
    <t>明　倫</t>
  </si>
  <si>
    <t>殿山第一</t>
  </si>
  <si>
    <t>teamATOM</t>
  </si>
  <si>
    <t>殿山第二</t>
  </si>
  <si>
    <t>樟　葉</t>
  </si>
  <si>
    <t>津　田</t>
  </si>
  <si>
    <t>菅　原</t>
  </si>
  <si>
    <t>氷　室</t>
  </si>
  <si>
    <t>高　陵</t>
  </si>
  <si>
    <t>山之上</t>
  </si>
  <si>
    <t>牧　野</t>
  </si>
  <si>
    <t>交　北</t>
  </si>
  <si>
    <t>香　陽</t>
  </si>
  <si>
    <t>招　提</t>
  </si>
  <si>
    <t>中　宮</t>
  </si>
  <si>
    <t>小　倉</t>
  </si>
  <si>
    <t>樟葉南</t>
  </si>
  <si>
    <t>磯　島</t>
  </si>
  <si>
    <t>さだ西</t>
  </si>
  <si>
    <t>田口山</t>
  </si>
  <si>
    <t>西牧野</t>
  </si>
  <si>
    <t>川　越</t>
  </si>
  <si>
    <t>さだ東</t>
  </si>
  <si>
    <t>桜丘北</t>
  </si>
  <si>
    <t>樟葉北</t>
  </si>
  <si>
    <t>津田南</t>
  </si>
  <si>
    <t>船　橋</t>
  </si>
  <si>
    <t>菅原東</t>
  </si>
  <si>
    <t>中宮北</t>
  </si>
  <si>
    <t>山田東</t>
  </si>
  <si>
    <t>藤　阪</t>
  </si>
  <si>
    <t>平　野</t>
  </si>
  <si>
    <t>長　尾</t>
  </si>
  <si>
    <t>東香里</t>
  </si>
  <si>
    <t>伊加賀</t>
  </si>
  <si>
    <t>西長尾</t>
  </si>
  <si>
    <t>関西創価</t>
  </si>
  <si>
    <t>HKSC ﾋﾗｶﾀ</t>
  </si>
  <si>
    <t>ＨＫＳＣ(枚方)</t>
  </si>
  <si>
    <t>HKSC ﾋﾗｶﾀﾀﾞｲﾆ</t>
  </si>
  <si>
    <t>HKSC ｻﾀﾞ</t>
  </si>
  <si>
    <t>ＨＫＳＣ(さだ)</t>
  </si>
  <si>
    <t>HKSC ｺｳﾘ</t>
  </si>
  <si>
    <t>ＨＫＳＣ(香里)</t>
  </si>
  <si>
    <t>HKSC ｶｲｾｲ</t>
  </si>
  <si>
    <t>ＨＫＳＣ(開成)</t>
  </si>
  <si>
    <t>HKSC ｺﾞｼﾞｮｳ</t>
  </si>
  <si>
    <t>ＨＫＳＣ(五常)</t>
  </si>
  <si>
    <t>HKSC ｶｽｶﾞ</t>
  </si>
  <si>
    <t>ＨＫＳＣ(春日)</t>
  </si>
  <si>
    <t>HKSC ｻｸﾗｵｶ</t>
  </si>
  <si>
    <t>ＨＫＳＣ(桜丘)</t>
  </si>
  <si>
    <t>HKSC ﾔﾏﾀﾞ</t>
  </si>
  <si>
    <t>ＨＫＳＣ(山田)</t>
  </si>
  <si>
    <t>HKSC ﾒｲﾘﾝ</t>
  </si>
  <si>
    <t>ＨＫＳＣ(明倫)</t>
  </si>
  <si>
    <t>HKSC ﾄﾉﾔﾏﾀﾞｲｲﾁ</t>
  </si>
  <si>
    <t>HKSC ﾄﾉﾔﾏﾀﾞｲﾆ</t>
  </si>
  <si>
    <t>HKSC ｸｽﾞﾊ</t>
  </si>
  <si>
    <t>ＨＫＳＣ(樟葉)</t>
  </si>
  <si>
    <t>HKSC ﾂﾀﾞ</t>
  </si>
  <si>
    <t>ＨＫＳＣ(津田)</t>
  </si>
  <si>
    <t>HKSC ｽｶﾞﾊﾗ</t>
  </si>
  <si>
    <t>ＨＫＳＣ(菅原)</t>
  </si>
  <si>
    <t>HKSC ﾋﾑﾛ</t>
  </si>
  <si>
    <t>ＨＫＳＣ(氷室)</t>
  </si>
  <si>
    <t>HKSC ｺｳﾘｮｳ</t>
  </si>
  <si>
    <t>ＨＫＳＣ(高陵)</t>
  </si>
  <si>
    <t>HKSC ﾔﾏﾉｳｴ</t>
  </si>
  <si>
    <t>ＨＫＳＣ(山之上)</t>
  </si>
  <si>
    <t>HKSC ﾏｷﾉ</t>
  </si>
  <si>
    <t>ＨＫＳＣ(牧野)</t>
  </si>
  <si>
    <t>HKSC ｺｳﾎｸ</t>
  </si>
  <si>
    <t>ＨＫＳＣ(交北)</t>
  </si>
  <si>
    <t>ＨＫＳＣ(香陽)</t>
  </si>
  <si>
    <t>HKSC ｼｮｳﾀﾞｲ</t>
  </si>
  <si>
    <t>ＨＫＳＣ(招提)</t>
  </si>
  <si>
    <t>HKSC ﾅｶﾐﾔ</t>
  </si>
  <si>
    <t>ＨＫＳＣ(中宮)</t>
  </si>
  <si>
    <t>HKSC ｵｸﾞﾗ</t>
  </si>
  <si>
    <t>ＨＫＳＣ(小倉)</t>
  </si>
  <si>
    <t>HKSC ｸｽﾞﾊﾐﾅﾐ</t>
  </si>
  <si>
    <t>ＨＫＳＣ(樟葉南)</t>
  </si>
  <si>
    <t>HKSC ｲｿｼﾏ</t>
  </si>
  <si>
    <t>ＨＫＳＣ(磯島)</t>
  </si>
  <si>
    <t>HKSC ｻﾀﾞﾆｼ</t>
  </si>
  <si>
    <t>ＨＫＳＣ(さだ西)</t>
  </si>
  <si>
    <t>HKSC ｸｽﾞﾊﾆｼ</t>
  </si>
  <si>
    <t>ＨＫＳＣ(樟葉西)</t>
  </si>
  <si>
    <t>HKSC ﾀﾉｸﾁﾔﾏ</t>
  </si>
  <si>
    <t>ＨＫＳＣ(田口山)</t>
  </si>
  <si>
    <t>HKSC ﾆｼﾏｷﾉ</t>
  </si>
  <si>
    <t>ＨＫＳＣ(西牧野)</t>
  </si>
  <si>
    <t>HKSC ｶﾜｺﾞｼ</t>
  </si>
  <si>
    <t>ＨＫＳＣ(川越)</t>
  </si>
  <si>
    <t>HKSC ｻﾀﾞﾋｶﾞｼ</t>
  </si>
  <si>
    <t>ＨＫＳＣ(さだ東)</t>
  </si>
  <si>
    <t>HKSC ｻｸﾗｵｶｷﾀ</t>
  </si>
  <si>
    <t>ＨＫＳＣ(桜丘北)</t>
  </si>
  <si>
    <t>HKSC ｸｽﾞﾊｷﾀ</t>
  </si>
  <si>
    <t>ＨＫＳＣ(樟葉北)</t>
  </si>
  <si>
    <t>HKSC ﾂﾀﾞﾐﾅﾐ</t>
  </si>
  <si>
    <t>ＨＫＳＣ(津田南)</t>
  </si>
  <si>
    <t>HKSC ﾌﾅﾊｼ</t>
  </si>
  <si>
    <t>ＨＫＳＣ(船橋)</t>
  </si>
  <si>
    <t>HKSC ｽｶﾞﾜﾗﾋｶﾞｼ</t>
  </si>
  <si>
    <t>ＨＫＳＣ(菅原東)</t>
  </si>
  <si>
    <t>HKSC ﾅｶﾐﾔｷﾀ</t>
  </si>
  <si>
    <t>ＨＫＳＣ(中宮北)</t>
  </si>
  <si>
    <t>HKSC ﾔﾏﾀﾞﾋｶﾞｼ</t>
  </si>
  <si>
    <t>ＨＫＳＣ(山田東)</t>
  </si>
  <si>
    <t>HKSC ﾌｼﾞｻｶ</t>
  </si>
  <si>
    <t>ＨＫＳＣ(藤阪)</t>
  </si>
  <si>
    <t>HKSC ﾋﾗﾉ</t>
  </si>
  <si>
    <t>ＨＫＳＣ(平野)</t>
  </si>
  <si>
    <t>HKSC ﾅｶﾞｵ</t>
  </si>
  <si>
    <t>ＨＫＳＣ(長尾)</t>
  </si>
  <si>
    <t>HKSC ﾋｶﾞｼｺｳﾘ</t>
  </si>
  <si>
    <t>ＨＫＳＣ(東香里)</t>
  </si>
  <si>
    <t>HKSC ｲｶｶﾞ</t>
  </si>
  <si>
    <t>ＨＫＳＣ(伊加賀)</t>
  </si>
  <si>
    <t>ＨＫＳＣ(西長尾)</t>
  </si>
  <si>
    <t>HKSC ｶﾝｻｲｿｳｶ</t>
  </si>
  <si>
    <t>ＨＫＳＣ(関西創価)</t>
  </si>
  <si>
    <t>HKSC ｺｳﾘﾇｳﾞｪｰﾙ</t>
  </si>
  <si>
    <t>ﾘﾂﾒｲｶﾝｴｲｼｰ</t>
  </si>
  <si>
    <t>ﾖﾄﾞｶﾞﾜﾗﾝﾅｰｽﾞ</t>
  </si>
  <si>
    <t>ﾅﾆﾜｴｲｼｰ</t>
  </si>
  <si>
    <t>浪速AC</t>
  </si>
  <si>
    <t>ﾊﾟﾅｿﾆｯｸｲｰｴｽ</t>
  </si>
  <si>
    <t>パナソニックES</t>
  </si>
  <si>
    <t>ﾋﾗｶﾀﾏｽﾀｰｽﾞ</t>
  </si>
  <si>
    <t>ｷﾝｶﾄﾞｳﾐﾔｶﾞﾜｼｮｳﾃﾝ</t>
  </si>
  <si>
    <t>ｽﾀｰﾋﾙｽﾞ</t>
  </si>
  <si>
    <t>スターヒルズ</t>
  </si>
  <si>
    <t>ｴﾇｴﾇﾃｨ</t>
  </si>
  <si>
    <t>N.N.T</t>
  </si>
  <si>
    <t>ｵｵｻｶｲﾁﾀﾞｲﾙｸﾕｳｶｲ</t>
  </si>
  <si>
    <t>ｵｵｻｶﾘｯｷｮｳｺｼﾞﾝ</t>
  </si>
  <si>
    <t>ﾁｰﾑｱﾄﾑ</t>
  </si>
  <si>
    <t>ｵｵｻｶﾏｽﾀｰｽﾞ</t>
  </si>
  <si>
    <t>ｻｶｲﾌｧｲﾝｽﾞ</t>
  </si>
  <si>
    <t>ﾏﾙﾌｸ</t>
  </si>
  <si>
    <t>まるふく</t>
  </si>
  <si>
    <t>ﾀﾞﾌﾞﾘｭｴｲｴｽ</t>
  </si>
  <si>
    <t>W.A.S</t>
  </si>
  <si>
    <t>ﾋﾒｼﾞｼﾘｯｷｮｳ</t>
  </si>
  <si>
    <t>ｵｵﾃﾏｴｺｳｺｳ</t>
  </si>
  <si>
    <t>ﾅｶﾞｵｺｳｺｳ</t>
  </si>
  <si>
    <t>ﾋﾗｶﾀﾂﾀﾞｺｳ</t>
  </si>
  <si>
    <t>ﾋﾗｶﾀｺｳｺｳ</t>
  </si>
  <si>
    <t>ｵｵｻｶｲﾁﾘﾂﾀﾞｲ</t>
  </si>
  <si>
    <t>ｵｵｻｶｻﾝｷﾞｮｳﾀﾞｲｶﾞｸ</t>
  </si>
  <si>
    <t>ｵｵｻｶﾀｲｲｸﾀﾞｲｶﾞｸ</t>
  </si>
  <si>
    <t>ｵｵｻｶｵｵﾀﾆﾀﾞｲｶﾞｸ</t>
  </si>
  <si>
    <t>ｵｯﾃﾓﾝｶﾞｸｲﾝﾀﾞｲｶﾞｸ</t>
  </si>
  <si>
    <t>ｶﾝｻｲｶﾞｲｺｸｺﾞﾀﾞｲｶﾞｸ</t>
  </si>
  <si>
    <t>ｷﾝｷﾀﾞｲｶﾞｸ</t>
  </si>
  <si>
    <t>ｾﾂﾅﾝﾀﾞｲｶﾞｸ</t>
  </si>
  <si>
    <t>ｵｵｻｶｺｸｻｲﾀﾞｲｶﾞｸ</t>
  </si>
  <si>
    <t>ｿﾉﾀﾞｶﾞｸｲﾝﾀﾞｲｶﾞｸ</t>
  </si>
  <si>
    <t>ﾑｺｶﾞﾜｼﾞｮｼﾀﾞｲｶﾞｸ</t>
  </si>
  <si>
    <t>ﾘｭｳｺｸﾀﾞｲｶﾞｸ</t>
  </si>
  <si>
    <t>ｷｮｳﾄﾀﾞｲｶﾞｸ</t>
  </si>
  <si>
    <t>ｷｮｳﾄｷｮｳｲｸﾀﾞｲｶﾞｸ</t>
  </si>
  <si>
    <t>ｷｮｳﾄｻﾝｷﾞｮｳﾀﾞｲｶﾞｸ</t>
  </si>
  <si>
    <t>選出審判員氏名</t>
    <rPh sb="0" eb="2">
      <t>センシュツ</t>
    </rPh>
    <rPh sb="2" eb="4">
      <t>シンパン</t>
    </rPh>
    <rPh sb="4" eb="5">
      <t>イン</t>
    </rPh>
    <rPh sb="5" eb="7">
      <t>シメイ</t>
    </rPh>
    <phoneticPr fontId="1"/>
  </si>
  <si>
    <r>
      <t>注意</t>
    </r>
    <r>
      <rPr>
        <sz val="11"/>
        <rFont val="Yu Gothic UI"/>
        <family val="3"/>
        <charset val="128"/>
      </rPr>
      <t>小学生陸上のみで実施</t>
    </r>
    <rPh sb="0" eb="2">
      <t>チュウイ</t>
    </rPh>
    <rPh sb="2" eb="5">
      <t>ショウガクセイ</t>
    </rPh>
    <rPh sb="5" eb="7">
      <t>リクジョウ</t>
    </rPh>
    <rPh sb="10" eb="12">
      <t>ジッシ</t>
    </rPh>
    <phoneticPr fontId="1"/>
  </si>
  <si>
    <r>
      <t>注意</t>
    </r>
    <r>
      <rPr>
        <sz val="11"/>
        <rFont val="Yu Gothic UI"/>
        <family val="3"/>
        <charset val="128"/>
      </rPr>
      <t>リレーC・長距離選手権のみで実施</t>
    </r>
    <rPh sb="0" eb="2">
      <t>チュウイ</t>
    </rPh>
    <rPh sb="7" eb="10">
      <t>チョウキョリ</t>
    </rPh>
    <rPh sb="10" eb="13">
      <t>センシュケン</t>
    </rPh>
    <rPh sb="16" eb="18">
      <t>ジッシ</t>
    </rPh>
    <phoneticPr fontId="1"/>
  </si>
  <si>
    <r>
      <t>注意</t>
    </r>
    <r>
      <rPr>
        <sz val="11"/>
        <rFont val="Yu Gothic UI"/>
        <family val="3"/>
        <charset val="128"/>
      </rPr>
      <t>秋季総体のみで実施</t>
    </r>
    <rPh sb="0" eb="2">
      <t>チュウイ</t>
    </rPh>
    <rPh sb="2" eb="4">
      <t>シュウキ</t>
    </rPh>
    <rPh sb="4" eb="6">
      <t>ソウタイ</t>
    </rPh>
    <rPh sb="9" eb="11">
      <t>ジッシ</t>
    </rPh>
    <phoneticPr fontId="1"/>
  </si>
  <si>
    <r>
      <t>注意</t>
    </r>
    <r>
      <rPr>
        <sz val="11"/>
        <rFont val="Yu Gothic UI"/>
        <family val="3"/>
        <charset val="128"/>
      </rPr>
      <t>リレーC・春季総体のみで実施</t>
    </r>
    <rPh sb="0" eb="2">
      <t>チュウイ</t>
    </rPh>
    <rPh sb="7" eb="9">
      <t>シュンキ</t>
    </rPh>
    <rPh sb="9" eb="11">
      <t>ソウタイ</t>
    </rPh>
    <rPh sb="14" eb="16">
      <t>ジッシ</t>
    </rPh>
    <phoneticPr fontId="1"/>
  </si>
  <si>
    <r>
      <t>↓注意</t>
    </r>
    <r>
      <rPr>
        <sz val="11"/>
        <rFont val="Yu Gothic UI"/>
        <family val="3"/>
        <charset val="128"/>
      </rPr>
      <t>リレーカーニバルのみ実施</t>
    </r>
    <rPh sb="1" eb="3">
      <t>チュウイ</t>
    </rPh>
    <rPh sb="13" eb="15">
      <t>ジッシ</t>
    </rPh>
    <phoneticPr fontId="1"/>
  </si>
  <si>
    <t>Ｂチームは1431～1436
Ｃチームは2431～2436
Ｄチームは3431～3436
というように前に番号を入れ
４桁にしてください。</t>
    <phoneticPr fontId="1"/>
  </si>
  <si>
    <t>Ｂチームは1481～1486
Ｃチームは2481～2486
Ｄチームは3481～3486
というように前に番号を入れ
４桁にしてください。</t>
    <phoneticPr fontId="1"/>
  </si>
  <si>
    <t>高校　男子</t>
    <rPh sb="0" eb="2">
      <t>コウコウ</t>
    </rPh>
    <rPh sb="3" eb="5">
      <t>ダンシ</t>
    </rPh>
    <phoneticPr fontId="1"/>
  </si>
  <si>
    <t>高校　女子</t>
    <rPh sb="0" eb="2">
      <t>コウコウ</t>
    </rPh>
    <rPh sb="3" eb="5">
      <t>ジョシ</t>
    </rPh>
    <phoneticPr fontId="1"/>
  </si>
  <si>
    <t>大学　男子</t>
    <rPh sb="0" eb="2">
      <t>ダイガク</t>
    </rPh>
    <rPh sb="3" eb="5">
      <t>ダンシ</t>
    </rPh>
    <phoneticPr fontId="1"/>
  </si>
  <si>
    <t>大学　女子</t>
    <rPh sb="0" eb="2">
      <t>ダイガク</t>
    </rPh>
    <rPh sb="3" eb="5">
      <t>ジョシ</t>
    </rPh>
    <phoneticPr fontId="1"/>
  </si>
  <si>
    <t>性別等</t>
    <rPh sb="0" eb="2">
      <t>セイベツ</t>
    </rPh>
    <rPh sb="2" eb="3">
      <t>トウ</t>
    </rPh>
    <phoneticPr fontId="1"/>
  </si>
  <si>
    <t>金額(円)</t>
    <rPh sb="0" eb="2">
      <t>キンガク</t>
    </rPh>
    <rPh sb="3" eb="4">
      <t>エン</t>
    </rPh>
    <phoneticPr fontId="1"/>
  </si>
  <si>
    <t>合計金額(円)</t>
    <rPh sb="0" eb="2">
      <t>ゴウケイ</t>
    </rPh>
    <rPh sb="2" eb="4">
      <t>キンガク</t>
    </rPh>
    <rPh sb="5" eb="6">
      <t>エン</t>
    </rPh>
    <phoneticPr fontId="1"/>
  </si>
  <si>
    <t>合計参加人数</t>
    <rPh sb="0" eb="2">
      <t>ゴウケイ</t>
    </rPh>
    <rPh sb="2" eb="4">
      <t>サンカ</t>
    </rPh>
    <rPh sb="4" eb="6">
      <t>ニンズウ</t>
    </rPh>
    <phoneticPr fontId="1"/>
  </si>
  <si>
    <t>選出審判員</t>
    <rPh sb="0" eb="2">
      <t>センシュツ</t>
    </rPh>
    <rPh sb="2" eb="4">
      <t>シンパン</t>
    </rPh>
    <rPh sb="4" eb="5">
      <t>イン</t>
    </rPh>
    <phoneticPr fontId="1"/>
  </si>
  <si>
    <t>リレー
記録</t>
    <rPh sb="4" eb="6">
      <t>キロク</t>
    </rPh>
    <phoneticPr fontId="1"/>
  </si>
  <si>
    <t>リレー</t>
    <phoneticPr fontId="1"/>
  </si>
  <si>
    <t>ﾂﾀﾞ</t>
  </si>
  <si>
    <t>ﾋﾗｶﾀ</t>
  </si>
  <si>
    <t>ﾅｶﾐﾔ</t>
  </si>
  <si>
    <t>ｼｮｳﾀﾞｲ</t>
  </si>
  <si>
    <t>ｸｽﾞﾊ</t>
  </si>
  <si>
    <t>ﾋｶﾞｼｺｳﾘ</t>
  </si>
  <si>
    <t>ｸｽﾞﾊﾆｼ</t>
  </si>
  <si>
    <t>ﾋﾗｶﾀﾅｶﾞｵ</t>
  </si>
  <si>
    <t>ｼﾞｮｳｼｮｳｹｲｺｳ</t>
  </si>
  <si>
    <t>ｽｷﾞ</t>
  </si>
  <si>
    <t>ﾋﾗｶﾀﾔﾏﾀﾞ</t>
  </si>
  <si>
    <t>ﾅｷﾞｻﾆｼ</t>
  </si>
  <si>
    <t>ｻｸﾗｵｶ</t>
  </si>
  <si>
    <t>ｻﾀﾞ</t>
  </si>
  <si>
    <t>ﾅｶﾞｵﾆｼ</t>
  </si>
  <si>
    <t>ﾄｳｶｲﾀﾞｲｷﾞｮｳｾｲ</t>
  </si>
  <si>
    <t>中学　男子</t>
    <rPh sb="0" eb="2">
      <t>チュウガク</t>
    </rPh>
    <rPh sb="3" eb="5">
      <t>ダンシ</t>
    </rPh>
    <phoneticPr fontId="1"/>
  </si>
  <si>
    <t>中学　女子</t>
    <rPh sb="0" eb="2">
      <t>チュウガク</t>
    </rPh>
    <rPh sb="3" eb="5">
      <t>ジョシ</t>
    </rPh>
    <phoneticPr fontId="1"/>
  </si>
  <si>
    <t>中学生用</t>
    <rPh sb="0" eb="3">
      <t>チュウガクセイ</t>
    </rPh>
    <rPh sb="3" eb="4">
      <t>ヨウ</t>
    </rPh>
    <phoneticPr fontId="1"/>
  </si>
  <si>
    <t>審判資格(S・A・B・なし）</t>
    <rPh sb="0" eb="2">
      <t>シンパン</t>
    </rPh>
    <rPh sb="2" eb="4">
      <t>シカク</t>
    </rPh>
    <phoneticPr fontId="1"/>
  </si>
  <si>
    <t>中学男子
春季総体の1年生は
100mと1500mのみの記録会</t>
    <rPh sb="0" eb="2">
      <t>チュウガク</t>
    </rPh>
    <rPh sb="2" eb="4">
      <t>ダンシ</t>
    </rPh>
    <rPh sb="6" eb="8">
      <t>シュンキ</t>
    </rPh>
    <rPh sb="8" eb="10">
      <t>ソウタイ</t>
    </rPh>
    <rPh sb="12" eb="14">
      <t>ネンセイ</t>
    </rPh>
    <rPh sb="29" eb="31">
      <t>キロク</t>
    </rPh>
    <rPh sb="31" eb="32">
      <t>カイ</t>
    </rPh>
    <phoneticPr fontId="2"/>
  </si>
  <si>
    <t>ﾋﾗｶﾀﾀﾞｲﾆ</t>
  </si>
  <si>
    <t>ｺｳﾘ</t>
  </si>
  <si>
    <t>ｶｲｾｲ</t>
  </si>
  <si>
    <t>ｺﾞｼﾞｮｳ</t>
  </si>
  <si>
    <t>ｶｽｶﾞ</t>
  </si>
  <si>
    <t>ﾔﾏﾀﾞ</t>
  </si>
  <si>
    <t>ﾒｲﾘﾝ</t>
  </si>
  <si>
    <t>ﾄﾉﾔﾏﾀﾞｲｲﾁ</t>
  </si>
  <si>
    <t>ﾄﾉﾔﾏﾀﾞｲﾆ</t>
  </si>
  <si>
    <t>ｽｶﾞﾊﾗ</t>
  </si>
  <si>
    <t>ﾋﾑﾛ</t>
  </si>
  <si>
    <t>ｺｳﾘｮｳ</t>
  </si>
  <si>
    <t>ﾔﾏﾉｳｴ</t>
  </si>
  <si>
    <t>ﾏｷﾉ</t>
  </si>
  <si>
    <t>ｺｳﾎｸ</t>
  </si>
  <si>
    <t>ｵｸﾞﾗ</t>
  </si>
  <si>
    <t>ｸｽﾞﾊﾐﾅﾐ</t>
  </si>
  <si>
    <t>ｲｿｼﾏ</t>
  </si>
  <si>
    <t>ｻﾀﾞﾆｼ</t>
  </si>
  <si>
    <t>ﾀﾉｸﾁﾔﾏ</t>
  </si>
  <si>
    <t>ﾆｼﾏｷﾉ</t>
  </si>
  <si>
    <t>ｶﾜｺﾞｼ</t>
  </si>
  <si>
    <t>ｻﾀﾞﾋｶﾞｼ</t>
  </si>
  <si>
    <t>ｻｸﾗｵｶｷﾀ</t>
  </si>
  <si>
    <t>ｸｽﾞﾊｷﾀ</t>
  </si>
  <si>
    <t>ﾂﾀﾞﾐﾅﾐ</t>
  </si>
  <si>
    <t>ﾌﾅﾊｼ</t>
  </si>
  <si>
    <t>ｽｶﾞﾜﾗﾋｶﾞｼ</t>
  </si>
  <si>
    <t>ﾅｶﾐﾔｷﾀ</t>
  </si>
  <si>
    <t>ﾔﾏﾀﾞﾋｶﾞｼ</t>
  </si>
  <si>
    <t>ﾌｼﾞｻｶ</t>
  </si>
  <si>
    <t>ﾋﾗﾉ</t>
  </si>
  <si>
    <t>ﾅｶﾞｵ</t>
  </si>
  <si>
    <t>ｲｶｶﾞ</t>
  </si>
  <si>
    <t>ｶﾝｻｲｿｳｶ</t>
  </si>
  <si>
    <t>ＨＫＳＣ(枚二)</t>
  </si>
  <si>
    <t>ＨＫＳＣ(殿一)</t>
  </si>
  <si>
    <t>ＨＫＳＣ(殿二)</t>
  </si>
  <si>
    <t>小学　男子</t>
    <rPh sb="0" eb="2">
      <t>ショウガク</t>
    </rPh>
    <rPh sb="3" eb="5">
      <t>ダンシ</t>
    </rPh>
    <phoneticPr fontId="1"/>
  </si>
  <si>
    <t>小学　女子</t>
    <rPh sb="0" eb="2">
      <t>ショウガク</t>
    </rPh>
    <rPh sb="3" eb="5">
      <t>ジョシ</t>
    </rPh>
    <phoneticPr fontId="1"/>
  </si>
  <si>
    <t>小学生用</t>
    <rPh sb="0" eb="3">
      <t>ショウガクセイ</t>
    </rPh>
    <rPh sb="3" eb="4">
      <t>ヨウ</t>
    </rPh>
    <phoneticPr fontId="1"/>
  </si>
  <si>
    <t>壮年用</t>
    <rPh sb="0" eb="2">
      <t>ソウネン</t>
    </rPh>
    <rPh sb="2" eb="3">
      <t>ヨウ</t>
    </rPh>
    <phoneticPr fontId="1"/>
  </si>
  <si>
    <t>壮年　男子</t>
    <rPh sb="0" eb="2">
      <t>ソウネン</t>
    </rPh>
    <rPh sb="3" eb="5">
      <t>ダンシ</t>
    </rPh>
    <phoneticPr fontId="1"/>
  </si>
  <si>
    <t>壮年用</t>
    <rPh sb="0" eb="2">
      <t>ソウネン</t>
    </rPh>
    <rPh sb="2" eb="3">
      <t>ヨウ</t>
    </rPh>
    <phoneticPr fontId="2"/>
  </si>
  <si>
    <t>中学用</t>
    <rPh sb="0" eb="2">
      <t>チュウガク</t>
    </rPh>
    <rPh sb="2" eb="3">
      <t>ヨウ</t>
    </rPh>
    <phoneticPr fontId="2"/>
  </si>
  <si>
    <t>小学</t>
    <rPh sb="0" eb="2">
      <t>ショウガク</t>
    </rPh>
    <phoneticPr fontId="10"/>
  </si>
  <si>
    <t>ＨＫＳＣ(郡家)</t>
  </si>
  <si>
    <t>ＨＫＳＣ(枚方支援)</t>
  </si>
  <si>
    <t>ＨＫＳＣ(香里ヌヴェール)</t>
  </si>
  <si>
    <t>HKSCｷｻｲﾁ</t>
  </si>
  <si>
    <t>HKSCﾌｼﾞｶﾞｵ</t>
  </si>
  <si>
    <t>HKSCﾐﾉﾔﾏ</t>
  </si>
  <si>
    <t>HKSCｸﾞﾝｹﾞ</t>
  </si>
  <si>
    <t>HKSCｶﾀﾉ</t>
  </si>
  <si>
    <t>HKSCｺｳﾘﾇｳﾞｪｰﾙ</t>
  </si>
  <si>
    <t>ﾋﾗｶﾀｹｲｴｽｼｰA</t>
  </si>
  <si>
    <t>ﾋﾗｶﾀｹｲｴｽｼｰB</t>
  </si>
  <si>
    <t>ﾋﾗｶﾀｹｲｴｽｼｰC</t>
  </si>
  <si>
    <t>ﾋﾗｶﾀｹｲｴｽｼｰD</t>
  </si>
  <si>
    <t>ﾋﾗｶﾀｹｲｴｽｼｰ5A</t>
  </si>
  <si>
    <t>ﾋﾗｶﾀｹｲｴｽｼｰ5B</t>
  </si>
  <si>
    <t>ﾋﾗｶﾀｹｲｴｽｼｰ5C</t>
  </si>
  <si>
    <t>ﾋﾗｶﾀｹｲｴｽｼｰ5D</t>
  </si>
  <si>
    <t>ﾋﾗｶﾀｹｲｴｽｼｰ4A</t>
  </si>
  <si>
    <t>ﾋﾗｶﾀｹｲｴｽｼｰ4B</t>
  </si>
  <si>
    <t>ﾋﾗｶﾀｹｲｴｽｼｰ4C</t>
  </si>
  <si>
    <t>ﾋﾗｶﾀｹｲｴｽｼｰ4D</t>
  </si>
  <si>
    <t>ﾋﾗｶﾀｹｲｴｽｼｰＥ</t>
  </si>
  <si>
    <t>ﾋﾗｶﾀｹｲｴｽｼｰ5E</t>
  </si>
  <si>
    <t>ﾋﾗｶﾀｹｲｴｽｼｰ4E</t>
  </si>
  <si>
    <t>ﾓﾘｸﾞﾁﾘｯｷｮｳ</t>
  </si>
  <si>
    <t>大　阪</t>
  </si>
  <si>
    <t>ＨＫＳＣ(香里ﾇｳﾞｪｰﾙ)</t>
  </si>
  <si>
    <t>ＨＫＳＣ(私市)</t>
  </si>
  <si>
    <t>ＨＫＳＣ(藤が尾)</t>
  </si>
  <si>
    <t>ＨＫＳＣ(美濃山)</t>
  </si>
  <si>
    <t>ＨＫＳＣ(交野)</t>
  </si>
  <si>
    <t>HKSCﾋﾗｶﾀｼｴﾝ</t>
  </si>
  <si>
    <t>ＨＫＳＣ-Ａ</t>
  </si>
  <si>
    <t>ＨＫＳＣ-Ｂ</t>
  </si>
  <si>
    <t>ＨＫＳＣ-Ｃ</t>
  </si>
  <si>
    <t>ＨＫＳＣ-Ｄ</t>
  </si>
  <si>
    <t>ＨＫＳＣ-Ｅ</t>
  </si>
  <si>
    <t>ＨＫＳＣ-５Ａ</t>
  </si>
  <si>
    <t>ＨＫＳＣ-５Ｂ</t>
  </si>
  <si>
    <t>ＨＫＳＣ-５Ｃ</t>
  </si>
  <si>
    <t>ＨＫＳＣ-５Ｄ</t>
  </si>
  <si>
    <t>ＨＫＳＣ-４Ａ</t>
  </si>
  <si>
    <t>ＨＫＳＣ-４Ｂ</t>
  </si>
  <si>
    <t>ＨＫＳＣ-４Ｃ</t>
  </si>
  <si>
    <t>ＨＫＳＣ-４Ｄ</t>
  </si>
  <si>
    <t>ＨＫＳＣ-４Ｅ</t>
  </si>
  <si>
    <t>ＨＫＳＣ-５Ｅ</t>
  </si>
  <si>
    <t>ﾋﾗｶﾀ1</t>
  </si>
  <si>
    <t>枚方一</t>
  </si>
  <si>
    <t>ﾋﾗｶﾀ2</t>
  </si>
  <si>
    <t>枚方二</t>
  </si>
  <si>
    <t>ﾋﾗｶﾀ3</t>
  </si>
  <si>
    <t>枚方三</t>
  </si>
  <si>
    <t>ﾋﾗｶﾀ4</t>
  </si>
  <si>
    <t>枚方四</t>
  </si>
  <si>
    <t>津田</t>
  </si>
  <si>
    <t>枚方</t>
  </si>
  <si>
    <t>中宮</t>
  </si>
  <si>
    <t>楠葉</t>
  </si>
  <si>
    <t>楠葉西</t>
  </si>
  <si>
    <t>枚方長尾</t>
  </si>
  <si>
    <t>常翔啓光</t>
  </si>
  <si>
    <t>杉</t>
  </si>
  <si>
    <t>枚方山田</t>
  </si>
  <si>
    <t>渚西</t>
  </si>
  <si>
    <t>桜丘</t>
  </si>
  <si>
    <t>蹉</t>
  </si>
  <si>
    <t>長尾西</t>
  </si>
  <si>
    <t>東海大仰星</t>
  </si>
  <si>
    <t>一般</t>
    <rPh sb="0" eb="2">
      <t>イッパン</t>
    </rPh>
    <phoneticPr fontId="16"/>
  </si>
  <si>
    <t>立命館ＡＣ</t>
  </si>
  <si>
    <t>京　都</t>
  </si>
  <si>
    <t>大阪陸協(個人)</t>
  </si>
  <si>
    <t>大阪マスターズ</t>
  </si>
  <si>
    <t>ｼｺｳｸﾗﾌﾞ</t>
  </si>
  <si>
    <t>紫郊クラブ</t>
  </si>
  <si>
    <t>ｴｽﾃﾞｨ</t>
  </si>
  <si>
    <t>ＳＤ</t>
  </si>
  <si>
    <t>大阪国際大ＡＣ</t>
  </si>
  <si>
    <t>ﾋﾗｶﾀﾘｯｷｮｳ</t>
  </si>
  <si>
    <t>枚方市陸上競技協会</t>
  </si>
  <si>
    <t>枚方陸協</t>
  </si>
  <si>
    <t>枚方マスターズ</t>
  </si>
  <si>
    <t>守口陸協</t>
  </si>
  <si>
    <t>ｵｵｻｶT&amp;C</t>
  </si>
  <si>
    <t>OSAKA.T.C</t>
  </si>
  <si>
    <t>金化堂宮川商店</t>
  </si>
  <si>
    <t>堺ファインズ</t>
  </si>
  <si>
    <t>大阪市大陸友会</t>
  </si>
  <si>
    <t>姫路市陸協</t>
  </si>
  <si>
    <t>兵　庫</t>
  </si>
  <si>
    <t>和歌山</t>
  </si>
  <si>
    <t>大学</t>
    <rPh sb="0" eb="1">
      <t>ダイ</t>
    </rPh>
    <rPh sb="1" eb="2">
      <t>ガク</t>
    </rPh>
    <phoneticPr fontId="16"/>
  </si>
  <si>
    <t>ｵｵｻｶｺｳｷﾞｮｳﾀﾞｲｶﾞｸ</t>
  </si>
  <si>
    <t>大阪工業大学</t>
  </si>
  <si>
    <t>京都大学</t>
  </si>
  <si>
    <t>龍谷大学</t>
  </si>
  <si>
    <t>大阪産業大学</t>
  </si>
  <si>
    <t>大阪体育大学</t>
  </si>
  <si>
    <t>大阪大谷大学</t>
  </si>
  <si>
    <t>追手門学院大学</t>
  </si>
  <si>
    <t>関西外国語大学</t>
  </si>
  <si>
    <t>近畿大学</t>
  </si>
  <si>
    <t>園田学園女子大学</t>
  </si>
  <si>
    <t>武庫川女子大学</t>
  </si>
  <si>
    <t>ﾃﾝﾘﾀﾞｲｶﾞｸ</t>
  </si>
  <si>
    <t>天理大学</t>
  </si>
  <si>
    <t>奈　良</t>
  </si>
  <si>
    <t>摂南大学</t>
  </si>
  <si>
    <t>大阪国際大学</t>
  </si>
  <si>
    <t>ｵｵｻｶｾｲｹｲﾀﾞｲｶﾞｸ</t>
  </si>
  <si>
    <t>大阪成蹊大学</t>
  </si>
  <si>
    <t>京都教育大学</t>
  </si>
  <si>
    <t>京都産業大学</t>
  </si>
  <si>
    <t>高校</t>
    <rPh sb="0" eb="2">
      <t>コウコウ</t>
    </rPh>
    <phoneticPr fontId="16"/>
  </si>
  <si>
    <t>大手前高校</t>
  </si>
  <si>
    <t>東海大仰星高校</t>
  </si>
  <si>
    <t>長尾高校</t>
  </si>
  <si>
    <t>枚方高校</t>
  </si>
  <si>
    <t>枚方津田高校</t>
  </si>
  <si>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</si>
  <si>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</si>
  <si>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</si>
  <si>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</si>
  <si>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</si>
  <si>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</si>
  <si>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</si>
  <si>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</si>
  <si>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</si>
  <si>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</si>
  <si>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</si>
  <si>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</si>
  <si>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</si>
  <si>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</si>
  <si>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</si>
  <si>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</si>
  <si>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</si>
  <si>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</si>
  <si>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</si>
  <si>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</si>
  <si>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</si>
  <si>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</si>
  <si>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</si>
  <si>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</si>
  <si>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</si>
  <si>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</si>
  <si>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</si>
  <si>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</si>
  <si>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</si>
  <si>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</si>
  <si>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</si>
  <si>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</si>
  <si>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</si>
  <si>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</si>
  <si>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</si>
  <si>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</si>
  <si>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</si>
  <si>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</si>
  <si>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</si>
  <si>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</si>
  <si>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</si>
  <si>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</si>
  <si>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</si>
  <si>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</si>
  <si>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</si>
  <si>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</si>
  <si>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</si>
  <si>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　</t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</si>
  <si>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</si>
  <si>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</si>
  <si>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</si>
  <si>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</si>
  <si>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</si>
  <si>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</si>
  <si>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</si>
  <si>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</si>
  <si>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</si>
  <si>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都道府県コード</t>
    <rPh sb="0" eb="4">
      <t>トドウフケン</t>
    </rPh>
    <phoneticPr fontId="2"/>
  </si>
  <si>
    <t>大学生＝学連登録番号
高校生＝大阪高体連番号
中学生＝中体連枚方個人番号
小学生＝枚方陸協登録番号(申込時指示）
（いずれも半角数字で入力）</t>
    <phoneticPr fontId="2"/>
  </si>
  <si>
    <t>男子＝1
女子＝2
(半角英数で入力）</t>
    <phoneticPr fontId="2"/>
  </si>
  <si>
    <t>性と名の間に全角1文字分のスペースを入れてください。
大阪○一男
大阪○一二三</t>
    <phoneticPr fontId="2"/>
  </si>
  <si>
    <t>チームコードを入力すれば自動で表示されます。</t>
    <phoneticPr fontId="2"/>
  </si>
  <si>
    <t>個人種目の自己記録を半角で入力（記録がない場合は、予想記録を入力）
15秒12＝1512　2分59秒45＝25945
4ｍ10＝410　(半角英数で入力）</t>
    <phoneticPr fontId="2"/>
  </si>
  <si>
    <t>右表のリレーコード番号を半角英数で入力。（学年等によりコード番号が異なります。）
２チーム目以降は４ケタになります。</t>
    <phoneticPr fontId="2"/>
  </si>
  <si>
    <t>ヨミガナ
(必ず半角カタカナで入力）</t>
    <phoneticPr fontId="2"/>
  </si>
  <si>
    <t>チームベスト記録を入力(記録がない場合は、予想記録を半角で入力）　
例：50秒89＝5089　
1分06秒45＝10645</t>
    <phoneticPr fontId="2"/>
  </si>
  <si>
    <t>右表の個人種目コード番号を半角英数で入力</t>
    <phoneticPr fontId="2"/>
  </si>
  <si>
    <t>学年を半角英数で入力。
社会人、大学生、高校生は必要ありません。</t>
    <rPh sb="8" eb="10">
      <t>ニュウリョク</t>
    </rPh>
    <phoneticPr fontId="2"/>
  </si>
  <si>
    <t>入力方法</t>
    <rPh sb="0" eb="2">
      <t>ニュウリョク</t>
    </rPh>
    <rPh sb="2" eb="4">
      <t>ホウホウ</t>
    </rPh>
    <phoneticPr fontId="2"/>
  </si>
  <si>
    <t>ﾄﾞｺﾝｼﾞｮｳﾋﾗｶﾀ</t>
  </si>
  <si>
    <t>ど根性ひらかた</t>
  </si>
  <si>
    <t>英字</t>
    <rPh sb="0" eb="2">
      <t>エイジ</t>
    </rPh>
    <phoneticPr fontId="1"/>
  </si>
  <si>
    <t>氏名</t>
    <rPh sb="0" eb="2">
      <t>シメイ</t>
    </rPh>
    <phoneticPr fontId="1"/>
  </si>
  <si>
    <t>OSAKA Hifumi(06)</t>
    <phoneticPr fontId="2"/>
  </si>
  <si>
    <t>OSAKA Ichiko(06)</t>
    <phoneticPr fontId="2"/>
  </si>
  <si>
    <t>OSAKA Niko(06)</t>
    <phoneticPr fontId="2"/>
  </si>
  <si>
    <t>OSAKA Mitsuko(07)</t>
    <phoneticPr fontId="2"/>
  </si>
  <si>
    <t>OSAKA Kazuo(06)</t>
    <phoneticPr fontId="2"/>
  </si>
  <si>
    <t>高校　女子リレー</t>
    <rPh sb="0" eb="2">
      <t>コウコウ</t>
    </rPh>
    <rPh sb="3" eb="5">
      <t>ジョシ</t>
    </rPh>
    <phoneticPr fontId="1"/>
  </si>
  <si>
    <t>高校　男子リレー</t>
    <rPh sb="0" eb="2">
      <t>コウコウ</t>
    </rPh>
    <rPh sb="3" eb="5">
      <t>ダンシ</t>
    </rPh>
    <phoneticPr fontId="1"/>
  </si>
  <si>
    <t>大学　男子リレー</t>
    <rPh sb="0" eb="2">
      <t>ダイガク</t>
    </rPh>
    <rPh sb="3" eb="5">
      <t>ダンシ</t>
    </rPh>
    <phoneticPr fontId="1"/>
  </si>
  <si>
    <t>大学　女子リレー</t>
    <rPh sb="0" eb="2">
      <t>ダイガク</t>
    </rPh>
    <rPh sb="3" eb="5">
      <t>ジョシ</t>
    </rPh>
    <phoneticPr fontId="1"/>
  </si>
  <si>
    <t>中学　男子リレー</t>
    <rPh sb="0" eb="2">
      <t>チュウガク</t>
    </rPh>
    <rPh sb="3" eb="5">
      <t>ダンシ</t>
    </rPh>
    <phoneticPr fontId="1"/>
  </si>
  <si>
    <t>中学　女子リレー</t>
    <rPh sb="0" eb="2">
      <t>チュウガク</t>
    </rPh>
    <rPh sb="3" eb="5">
      <t>ジョシ</t>
    </rPh>
    <phoneticPr fontId="1"/>
  </si>
  <si>
    <t>小学　男子リレー</t>
    <rPh sb="0" eb="2">
      <t>ショウガク</t>
    </rPh>
    <rPh sb="3" eb="5">
      <t>ダンシ</t>
    </rPh>
    <phoneticPr fontId="1"/>
  </si>
  <si>
    <t>小学　女子リレー</t>
    <rPh sb="0" eb="2">
      <t>ショウガク</t>
    </rPh>
    <rPh sb="3" eb="5">
      <t>ジョシ</t>
    </rPh>
    <phoneticPr fontId="1"/>
  </si>
  <si>
    <t>+</t>
    <phoneticPr fontId="1"/>
  </si>
  <si>
    <t>2種目目人数・参加費</t>
    <rPh sb="1" eb="3">
      <t>シュモク</t>
    </rPh>
    <rPh sb="3" eb="4">
      <t>メ</t>
    </rPh>
    <rPh sb="4" eb="6">
      <t>ニンズウ</t>
    </rPh>
    <rPh sb="7" eb="10">
      <t>サンカヒ</t>
    </rPh>
    <phoneticPr fontId="1"/>
  </si>
  <si>
    <t>１種目目人数・参加費</t>
    <rPh sb="1" eb="3">
      <t>シュモク</t>
    </rPh>
    <rPh sb="3" eb="4">
      <t>メ</t>
    </rPh>
    <rPh sb="4" eb="6">
      <t>ニンズウシンジン</t>
    </rPh>
    <rPh sb="7" eb="10">
      <t>サンカヒ</t>
    </rPh>
    <phoneticPr fontId="1"/>
  </si>
  <si>
    <t>人×300円</t>
    <rPh sb="0" eb="1">
      <t>ヒト</t>
    </rPh>
    <rPh sb="5" eb="6">
      <t>エン</t>
    </rPh>
    <phoneticPr fontId="2"/>
  </si>
  <si>
    <t>チーム×600円</t>
    <rPh sb="7" eb="8">
      <t>エン</t>
    </rPh>
    <phoneticPr fontId="2"/>
  </si>
  <si>
    <t>人×200円</t>
    <rPh sb="0" eb="1">
      <t>ヒト</t>
    </rPh>
    <rPh sb="5" eb="6">
      <t>エン</t>
    </rPh>
    <phoneticPr fontId="2"/>
  </si>
  <si>
    <t>　1種目目300円、2種目目200円</t>
    <rPh sb="2" eb="5">
      <t>シュモクメ</t>
    </rPh>
    <rPh sb="8" eb="9">
      <t>エン</t>
    </rPh>
    <rPh sb="11" eb="14">
      <t>シュモクメ</t>
    </rPh>
    <rPh sb="17" eb="18">
      <t>エン</t>
    </rPh>
    <phoneticPr fontId="2"/>
  </si>
  <si>
    <t>(生年)</t>
    <rPh sb="1" eb="3">
      <t>セイネン</t>
    </rPh>
    <phoneticPr fontId="1"/>
  </si>
  <si>
    <r>
      <t>個人種目</t>
    </r>
    <r>
      <rPr>
        <sz val="9"/>
        <color indexed="10"/>
        <rFont val="Yu Gothic UI"/>
        <family val="3"/>
        <charset val="128"/>
      </rPr>
      <t>(今大会は一人2種目）</t>
    </r>
    <rPh sb="0" eb="2">
      <t>コジン</t>
    </rPh>
    <rPh sb="2" eb="4">
      <t>シュモク</t>
    </rPh>
    <rPh sb="5" eb="8">
      <t>コンタイカイ</t>
    </rPh>
    <rPh sb="9" eb="11">
      <t>ヒトリ</t>
    </rPh>
    <rPh sb="12" eb="14">
      <t>シュモク</t>
    </rPh>
    <phoneticPr fontId="3"/>
  </si>
  <si>
    <t>人×1000円</t>
    <rPh sb="0" eb="1">
      <t>ヒト</t>
    </rPh>
    <rPh sb="6" eb="7">
      <t>エン</t>
    </rPh>
    <phoneticPr fontId="2"/>
  </si>
  <si>
    <t>　1種目目1000円、2種目目200円</t>
    <rPh sb="2" eb="5">
      <t>シュモクメ</t>
    </rPh>
    <rPh sb="9" eb="10">
      <t>エン</t>
    </rPh>
    <rPh sb="12" eb="15">
      <t>シュモクメ</t>
    </rPh>
    <rPh sb="18" eb="19">
      <t>エン</t>
    </rPh>
    <phoneticPr fontId="2"/>
  </si>
  <si>
    <t>種別なし
（年齢区分撤廃）</t>
    <rPh sb="0" eb="2">
      <t>シュベツ</t>
    </rPh>
    <rPh sb="6" eb="8">
      <t>ネンレイ</t>
    </rPh>
    <rPh sb="8" eb="10">
      <t>クブン</t>
    </rPh>
    <rPh sb="10" eb="12">
      <t>テッパイ</t>
    </rPh>
    <phoneticPr fontId="1"/>
  </si>
  <si>
    <t>200m</t>
    <phoneticPr fontId="2"/>
  </si>
  <si>
    <t>800m(男のみ)</t>
    <rPh sb="5" eb="6">
      <t>オトコ</t>
    </rPh>
    <phoneticPr fontId="2"/>
  </si>
  <si>
    <t>1500m(女のみ)</t>
    <rPh sb="6" eb="7">
      <t>オンナ</t>
    </rPh>
    <phoneticPr fontId="2"/>
  </si>
  <si>
    <t>コード②</t>
    <phoneticPr fontId="1"/>
  </si>
  <si>
    <t>コード②</t>
    <phoneticPr fontId="1"/>
  </si>
  <si>
    <t>+</t>
    <phoneticPr fontId="1"/>
  </si>
  <si>
    <t>　1種目目200円、2種目目200円</t>
    <rPh sb="2" eb="5">
      <t>シュモクメ</t>
    </rPh>
    <rPh sb="8" eb="9">
      <t>エン</t>
    </rPh>
    <rPh sb="11" eb="14">
      <t>シュモクメ</t>
    </rPh>
    <rPh sb="17" eb="18">
      <t>エン</t>
    </rPh>
    <phoneticPr fontId="2"/>
  </si>
  <si>
    <t>チーム×400円</t>
    <rPh sb="7" eb="8">
      <t>エン</t>
    </rPh>
    <phoneticPr fontId="2"/>
  </si>
  <si>
    <t>チーム×2000円</t>
    <rPh sb="8" eb="9">
      <t>エン</t>
    </rPh>
    <phoneticPr fontId="2"/>
  </si>
  <si>
    <t>社会人　男子</t>
    <rPh sb="0" eb="3">
      <t>シャカイジン</t>
    </rPh>
    <rPh sb="4" eb="6">
      <t>ダンシ</t>
    </rPh>
    <phoneticPr fontId="1"/>
  </si>
  <si>
    <t>社会人　男子リレー</t>
    <rPh sb="0" eb="3">
      <t>シャカイジン</t>
    </rPh>
    <rPh sb="4" eb="6">
      <t>ダンシ</t>
    </rPh>
    <phoneticPr fontId="1"/>
  </si>
  <si>
    <t>社会人　女子</t>
    <rPh sb="0" eb="3">
      <t>シャカイジン</t>
    </rPh>
    <rPh sb="4" eb="6">
      <t>ジョシ</t>
    </rPh>
    <phoneticPr fontId="1"/>
  </si>
  <si>
    <t>社会人　女子リレー</t>
    <rPh sb="0" eb="3">
      <t>シャカイジン</t>
    </rPh>
    <rPh sb="4" eb="6">
      <t>ジョシ</t>
    </rPh>
    <phoneticPr fontId="1"/>
  </si>
  <si>
    <t>人×700円</t>
    <rPh sb="0" eb="1">
      <t>ヒト</t>
    </rPh>
    <rPh sb="5" eb="6">
      <t>エン</t>
    </rPh>
    <phoneticPr fontId="2"/>
  </si>
  <si>
    <t>チーム×1400円</t>
    <rPh sb="8" eb="9">
      <t>エン</t>
    </rPh>
    <phoneticPr fontId="2"/>
  </si>
  <si>
    <t>人×500円</t>
    <rPh sb="0" eb="1">
      <t>ヒト</t>
    </rPh>
    <rPh sb="5" eb="6">
      <t>エン</t>
    </rPh>
    <phoneticPr fontId="2"/>
  </si>
  <si>
    <t>チーム×1000円</t>
    <rPh sb="8" eb="9">
      <t>エン</t>
    </rPh>
    <phoneticPr fontId="2"/>
  </si>
  <si>
    <t>高校用</t>
    <rPh sb="0" eb="2">
      <t>コウコウ</t>
    </rPh>
    <rPh sb="2" eb="3">
      <t>ヨウ</t>
    </rPh>
    <phoneticPr fontId="1"/>
  </si>
  <si>
    <t>大学用</t>
    <rPh sb="0" eb="2">
      <t>ダイガク</t>
    </rPh>
    <rPh sb="2" eb="3">
      <t>ヨウ</t>
    </rPh>
    <phoneticPr fontId="1"/>
  </si>
  <si>
    <t>社会人用</t>
    <rPh sb="0" eb="2">
      <t>シャカイ</t>
    </rPh>
    <rPh sb="2" eb="3">
      <t>ジン</t>
    </rPh>
    <rPh sb="3" eb="4">
      <t>ヨウ</t>
    </rPh>
    <phoneticPr fontId="1"/>
  </si>
  <si>
    <t>高校生＝大阪高体連番号
（いずれも半角数字で入力）</t>
    <phoneticPr fontId="2"/>
  </si>
  <si>
    <t>高校生は入力の必要はありません。</t>
    <rPh sb="0" eb="3">
      <t>コウコウセイ</t>
    </rPh>
    <rPh sb="4" eb="6">
      <t>ニュウリョク</t>
    </rPh>
    <phoneticPr fontId="2"/>
  </si>
  <si>
    <t>　1種目目700円、2種目目200円</t>
    <rPh sb="2" eb="5">
      <t>シュモクメ</t>
    </rPh>
    <rPh sb="8" eb="9">
      <t>エン</t>
    </rPh>
    <rPh sb="11" eb="14">
      <t>シュモクメ</t>
    </rPh>
    <rPh sb="17" eb="18">
      <t>エン</t>
    </rPh>
    <phoneticPr fontId="2"/>
  </si>
  <si>
    <t>　1種目目500円、2種目目200円</t>
    <rPh sb="2" eb="5">
      <t>シュモクメ</t>
    </rPh>
    <rPh sb="8" eb="9">
      <t>エン</t>
    </rPh>
    <rPh sb="11" eb="14">
      <t>シュモクメ</t>
    </rPh>
    <rPh sb="17" eb="18">
      <t>エン</t>
    </rPh>
    <phoneticPr fontId="2"/>
  </si>
  <si>
    <t>大学生＝学連登録番号
（いずれも半角数字で入力）</t>
    <phoneticPr fontId="2"/>
  </si>
  <si>
    <t>学年を半角英数で入力。
大学生は入力の必要ありません。</t>
    <rPh sb="8" eb="10">
      <t>ニュウリョク</t>
    </rPh>
    <rPh sb="16" eb="18">
      <t>ニュウリョク</t>
    </rPh>
    <phoneticPr fontId="2"/>
  </si>
  <si>
    <t>社会人＝大阪陸協登録番号
（いずれも半角数字で入力）</t>
    <rPh sb="0" eb="3">
      <t>シャカイジン</t>
    </rPh>
    <rPh sb="4" eb="6">
      <t>オオサカ</t>
    </rPh>
    <rPh sb="6" eb="7">
      <t>リク</t>
    </rPh>
    <rPh sb="7" eb="8">
      <t>キョウ</t>
    </rPh>
    <rPh sb="8" eb="10">
      <t>トウロク</t>
    </rPh>
    <rPh sb="10" eb="12">
      <t>バンゴウ</t>
    </rPh>
    <phoneticPr fontId="2"/>
  </si>
  <si>
    <t>社会人用</t>
    <rPh sb="0" eb="4">
      <t>シャカイジンヨウ</t>
    </rPh>
    <phoneticPr fontId="2"/>
  </si>
  <si>
    <t>大学用</t>
    <rPh sb="0" eb="3">
      <t>ダイガクヨウ</t>
    </rPh>
    <phoneticPr fontId="2"/>
  </si>
  <si>
    <t>高校用</t>
    <rPh sb="0" eb="3">
      <t>コウコウヨウ</t>
    </rPh>
    <phoneticPr fontId="2"/>
  </si>
  <si>
    <t>枚方市秋季陸上競技選手権大会</t>
    <rPh sb="0" eb="3">
      <t>ヒラカタシ</t>
    </rPh>
    <rPh sb="3" eb="5">
      <t>シュウキ</t>
    </rPh>
    <rPh sb="5" eb="7">
      <t>リクジョウ</t>
    </rPh>
    <rPh sb="7" eb="9">
      <t>キョウギ</t>
    </rPh>
    <rPh sb="9" eb="12">
      <t>センシュケン</t>
    </rPh>
    <rPh sb="12" eb="14">
      <t>タイカイ</t>
    </rPh>
    <phoneticPr fontId="1"/>
  </si>
  <si>
    <t>ﾄｳｶｲﾀﾞｲｷﾞｮｳｾｲｺｳｺｳ</t>
    <phoneticPr fontId="2"/>
  </si>
  <si>
    <t>ｵｵｻｶｺｸｻｲﾀﾞｲｴｲｼｰ</t>
    <phoneticPr fontId="2"/>
  </si>
  <si>
    <t>ﾄｳｶｲﾀﾞｲｷﾞｮｳｾｲｴｲｼｰ</t>
    <phoneticPr fontId="2"/>
  </si>
  <si>
    <t>東海大仰星ＡＣ</t>
    <rPh sb="0" eb="5">
      <t>トウカイダイギョウセイ</t>
    </rPh>
    <phoneticPr fontId="2"/>
  </si>
  <si>
    <t>大　阪</t>
    <rPh sb="0" eb="1">
      <t>ダイ</t>
    </rPh>
    <rPh sb="2" eb="3">
      <t>サカ</t>
    </rPh>
    <phoneticPr fontId="2"/>
  </si>
  <si>
    <t>ﾗｳﾌ ｱﾝ ﾀﾞﾝｹ</t>
    <phoneticPr fontId="2"/>
  </si>
  <si>
    <t>Laufu und danke</t>
    <phoneticPr fontId="2"/>
  </si>
  <si>
    <t>大阪</t>
    <rPh sb="0" eb="2">
      <t>オオサカ</t>
    </rPh>
    <phoneticPr fontId="2"/>
  </si>
  <si>
    <t>大阪公立大学</t>
    <rPh sb="2" eb="3">
      <t>オオヤケ</t>
    </rPh>
    <phoneticPr fontId="2"/>
  </si>
  <si>
    <t>2024年度　枚方市陸上競技協会</t>
    <rPh sb="4" eb="6">
      <t>ネンド</t>
    </rPh>
    <rPh sb="7" eb="16">
      <t>リッキョウ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</si>
</sst>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0_ "/>
  </numFmts>
  <fonts count="40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u/>
      <sz val="11"/>
      <color theme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Yu Gothic UI"/>
      <family val="3"/>
      <charset val="128"/>
    </font>
    <font>
      <sz val="11"/>
      <color rgb="FFFFFF00"/>
      <name val="Yu Gothic UI"/>
      <family val="3"/>
      <charset val="128"/>
    </font>
    <font>
      <sz val="11"/>
      <name val="Meiryo UI"/>
      <family val="3"/>
      <charset val="128"/>
    </font>
    <font>
      <sz val="11"/>
      <color indexed="13"/>
      <name val="Meiryo UI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Yu Gothic UI"/>
      <family val="3"/>
      <charset val="128"/>
    </font>
    <font>
      <b/>
      <sz val="18"/>
      <color theme="0"/>
      <name val="Yu Gothic UI"/>
      <family val="3"/>
      <charset val="128"/>
    </font>
    <font>
      <b/>
      <sz val="16"/>
      <name val="Yu Gothic UI"/>
      <family val="3"/>
      <charset val="128"/>
    </font>
    <font>
      <b/>
      <sz val="11"/>
      <color indexed="10"/>
      <name val="Yu Gothic UI"/>
      <family val="3"/>
      <charset val="128"/>
    </font>
    <font>
      <b/>
      <sz val="11"/>
      <name val="Yu Gothic UI"/>
      <family val="3"/>
      <charset val="128"/>
    </font>
    <font>
      <u/>
      <sz val="11"/>
      <color theme="10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9"/>
      <color indexed="10"/>
      <name val="Yu Gothic UI"/>
      <family val="3"/>
      <charset val="128"/>
    </font>
    <font>
      <sz val="20"/>
      <color rgb="FFFF0000"/>
      <name val="Yu Gothic UI"/>
      <family val="3"/>
      <charset val="128"/>
    </font>
    <font>
      <sz val="11"/>
      <color rgb="FF0070C0"/>
      <name val="Yu Gothic UI"/>
      <family val="3"/>
      <charset val="128"/>
    </font>
    <font>
      <sz val="11"/>
      <color indexed="13"/>
      <name val="Yu Gothic UI"/>
      <family val="3"/>
      <charset val="128"/>
    </font>
    <font>
      <sz val="11"/>
      <color indexed="9"/>
      <name val="Yu Gothic UI"/>
      <family val="3"/>
      <charset val="128"/>
    </font>
    <font>
      <sz val="11"/>
      <color indexed="15"/>
      <name val="Yu Gothic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4"/>
      <color theme="0"/>
      <name val="Yu Gothic UI"/>
      <family val="3"/>
      <charset val="128"/>
    </font>
    <font>
      <b/>
      <sz val="11"/>
      <name val="ＭＳ ゴシック"/>
      <family val="3"/>
      <charset val="128"/>
    </font>
    <font>
      <sz val="7"/>
      <name val="Yu Gothic UI"/>
      <family val="3"/>
      <charset val="128"/>
    </font>
    <font>
      <sz val="7"/>
      <color rgb="FFCC0000"/>
      <name val="Yu Gothic UI"/>
      <family val="3"/>
      <charset val="128"/>
    </font>
    <font>
      <sz val="12"/>
      <color rgb="FFCC0000"/>
      <name val="Yu Gothic UI"/>
      <family val="3"/>
      <charset val="128"/>
    </font>
    <font>
      <sz val="18"/>
      <color rgb="FFFF0000"/>
      <name val="Yu Gothic UI"/>
      <family val="3"/>
      <charset val="128"/>
    </font>
    <font>
      <b/>
      <sz val="9"/>
      <color indexed="8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rgb="FFFFFF75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FFC1C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/>
      <right/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indexed="15"/>
      </right>
      <top style="thick">
        <color rgb="FFFF0000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rgb="FFFF0000"/>
      </top>
      <bottom style="thick">
        <color indexed="15"/>
      </bottom>
      <diagonal/>
    </border>
    <border>
      <left style="thick">
        <color indexed="15"/>
      </left>
      <right style="thick">
        <color rgb="FFFF0000"/>
      </right>
      <top style="thick">
        <color rgb="FFFF0000"/>
      </top>
      <bottom style="thick">
        <color indexed="15"/>
      </bottom>
      <diagonal/>
    </border>
    <border>
      <left style="thick">
        <color rgb="FFFF0000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rgb="FFFF0000"/>
      </right>
      <top style="thick">
        <color indexed="15"/>
      </top>
      <bottom style="thick">
        <color indexed="15"/>
      </bottom>
      <diagonal/>
    </border>
    <border>
      <left style="thick">
        <color rgb="FFFF0000"/>
      </left>
      <right style="thick">
        <color indexed="15"/>
      </right>
      <top/>
      <bottom/>
      <diagonal/>
    </border>
    <border>
      <left style="thick">
        <color rgb="FFFF0000"/>
      </left>
      <right style="thick">
        <color indexed="15"/>
      </right>
      <top/>
      <bottom style="thick">
        <color rgb="FFFF0000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rgb="FFFF0000"/>
      </bottom>
      <diagonal/>
    </border>
    <border>
      <left style="thick">
        <color indexed="15"/>
      </left>
      <right style="thick">
        <color rgb="FFFF0000"/>
      </right>
      <top style="thick">
        <color indexed="15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</cellStyleXfs>
  <cellXfs count="392">
    <xf numFmtId="0" fontId="0" fillId="0" borderId="0" xfId="0">
      <alignment vertical="center"/>
    </xf>
    <xf numFmtId="0" fontId="8" fillId="9" borderId="1" xfId="0" applyFont="1" applyFill="1" applyBorder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176" fontId="8" fillId="9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10" borderId="1" xfId="2" applyFont="1" applyFill="1" applyBorder="1" applyAlignment="1">
      <alignment vertical="center"/>
    </xf>
    <xf numFmtId="0" fontId="8" fillId="10" borderId="1" xfId="2" applyFont="1" applyFill="1" applyBorder="1" applyAlignment="1">
      <alignment vertical="center" shrinkToFit="1"/>
    </xf>
    <xf numFmtId="0" fontId="8" fillId="10" borderId="1" xfId="2" applyFont="1" applyFill="1" applyBorder="1" applyAlignment="1">
      <alignment horizontal="center" vertical="center" shrinkToFit="1"/>
    </xf>
    <xf numFmtId="0" fontId="9" fillId="10" borderId="1" xfId="0" applyFont="1" applyFill="1" applyBorder="1">
      <alignment vertical="center"/>
    </xf>
    <xf numFmtId="0" fontId="8" fillId="10" borderId="1" xfId="0" applyFont="1" applyFill="1" applyBorder="1">
      <alignment vertical="center"/>
    </xf>
    <xf numFmtId="0" fontId="8" fillId="0" borderId="0" xfId="0" applyFont="1">
      <alignment vertical="center"/>
    </xf>
    <xf numFmtId="0" fontId="8" fillId="11" borderId="1" xfId="2" applyFont="1" applyFill="1" applyBorder="1" applyAlignment="1">
      <alignment vertical="center"/>
    </xf>
    <xf numFmtId="0" fontId="8" fillId="11" borderId="1" xfId="2" applyFont="1" applyFill="1" applyBorder="1" applyAlignment="1">
      <alignment horizontal="center" vertical="center"/>
    </xf>
    <xf numFmtId="0" fontId="8" fillId="0" borderId="1" xfId="2" applyFont="1" applyBorder="1" applyAlignment="1" applyProtection="1">
      <alignment vertical="center" shrinkToFit="1"/>
      <protection locked="0"/>
    </xf>
    <xf numFmtId="0" fontId="8" fillId="0" borderId="1" xfId="2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10" borderId="1" xfId="2" applyFont="1" applyFill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8" fillId="0" borderId="1" xfId="2" applyFont="1" applyBorder="1" applyAlignment="1">
      <alignment vertical="center"/>
    </xf>
    <xf numFmtId="0" fontId="8" fillId="11" borderId="1" xfId="2" applyFont="1" applyFill="1" applyBorder="1" applyAlignment="1" applyProtection="1">
      <alignment vertical="center"/>
      <protection locked="0"/>
    </xf>
    <xf numFmtId="0" fontId="8" fillId="11" borderId="1" xfId="2" applyFont="1" applyFill="1" applyBorder="1" applyAlignment="1">
      <alignment vertical="center" shrinkToFit="1"/>
    </xf>
    <xf numFmtId="0" fontId="8" fillId="11" borderId="1" xfId="2" applyFont="1" applyFill="1" applyBorder="1" applyAlignment="1" applyProtection="1">
      <alignment vertical="center" shrinkToFit="1"/>
      <protection locked="0"/>
    </xf>
    <xf numFmtId="177" fontId="8" fillId="11" borderId="1" xfId="2" applyNumberFormat="1" applyFont="1" applyFill="1" applyBorder="1" applyAlignment="1">
      <alignment vertical="center" shrinkToFit="1"/>
    </xf>
    <xf numFmtId="0" fontId="9" fillId="6" borderId="0" xfId="0" applyFont="1" applyFill="1">
      <alignment vertical="center"/>
    </xf>
    <xf numFmtId="0" fontId="20" fillId="6" borderId="0" xfId="0" applyFont="1" applyFill="1">
      <alignment vertical="center"/>
    </xf>
    <xf numFmtId="0" fontId="9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vertical="center" shrinkToFit="1"/>
    </xf>
    <xf numFmtId="0" fontId="9" fillId="2" borderId="1" xfId="0" applyFont="1" applyFill="1" applyBorder="1">
      <alignment vertical="center"/>
    </xf>
    <xf numFmtId="0" fontId="9" fillId="6" borderId="0" xfId="0" applyFont="1" applyFill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right" vertical="center"/>
    </xf>
    <xf numFmtId="0" fontId="9" fillId="4" borderId="0" xfId="0" applyFont="1" applyFill="1">
      <alignment vertical="center"/>
    </xf>
    <xf numFmtId="0" fontId="24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0" fontId="9" fillId="8" borderId="7" xfId="0" applyFont="1" applyFill="1" applyBorder="1" applyAlignment="1">
      <alignment horizontal="center" vertical="center" shrinkToFit="1"/>
    </xf>
    <xf numFmtId="0" fontId="9" fillId="8" borderId="7" xfId="0" applyFont="1" applyFill="1" applyBorder="1" applyAlignment="1">
      <alignment vertical="center" shrinkToFit="1"/>
    </xf>
    <xf numFmtId="0" fontId="9" fillId="8" borderId="7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6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8" borderId="6" xfId="0" applyFont="1" applyFill="1" applyBorder="1" applyAlignment="1">
      <alignment vertical="center" shrinkToFit="1"/>
    </xf>
    <xf numFmtId="0" fontId="9" fillId="8" borderId="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27" fillId="0" borderId="1" xfId="0" applyFont="1" applyBorder="1" applyAlignment="1">
      <alignment vertical="center" shrinkToFit="1"/>
    </xf>
    <xf numFmtId="0" fontId="27" fillId="3" borderId="1" xfId="0" applyFont="1" applyFill="1" applyBorder="1" applyAlignment="1">
      <alignment vertical="center" shrinkToFit="1"/>
    </xf>
    <xf numFmtId="0" fontId="24" fillId="0" borderId="0" xfId="0" applyFont="1">
      <alignment vertical="center"/>
    </xf>
    <xf numFmtId="0" fontId="9" fillId="7" borderId="7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vertical="center" shrinkToFit="1"/>
    </xf>
    <xf numFmtId="0" fontId="9" fillId="7" borderId="7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6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6" xfId="0" applyFont="1" applyFill="1" applyBorder="1" applyAlignment="1">
      <alignment vertical="center" shrinkToFit="1"/>
    </xf>
    <xf numFmtId="0" fontId="9" fillId="7" borderId="6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28" fillId="14" borderId="0" xfId="0" applyFont="1" applyFill="1" applyAlignment="1">
      <alignment horizontal="left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>
      <alignment vertical="center"/>
    </xf>
    <xf numFmtId="0" fontId="2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9" fillId="0" borderId="9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shrinkToFit="1"/>
    </xf>
    <xf numFmtId="0" fontId="9" fillId="15" borderId="2" xfId="0" applyFont="1" applyFill="1" applyBorder="1">
      <alignment vertical="center"/>
    </xf>
    <xf numFmtId="0" fontId="9" fillId="15" borderId="3" xfId="0" applyFont="1" applyFill="1" applyBorder="1">
      <alignment vertical="center"/>
    </xf>
    <xf numFmtId="0" fontId="9" fillId="15" borderId="3" xfId="0" applyFont="1" applyFill="1" applyBorder="1" applyAlignment="1">
      <alignment vertical="center" shrinkToFit="1"/>
    </xf>
    <xf numFmtId="0" fontId="9" fillId="15" borderId="8" xfId="0" applyFont="1" applyFill="1" applyBorder="1">
      <alignment vertical="center"/>
    </xf>
    <xf numFmtId="0" fontId="27" fillId="15" borderId="1" xfId="0" applyFont="1" applyFill="1" applyBorder="1" applyAlignment="1">
      <alignment vertical="center" shrinkToFit="1"/>
    </xf>
    <xf numFmtId="0" fontId="27" fillId="15" borderId="1" xfId="0" applyFont="1" applyFill="1" applyBorder="1">
      <alignment vertical="center"/>
    </xf>
    <xf numFmtId="0" fontId="9" fillId="15" borderId="1" xfId="0" applyFont="1" applyFill="1" applyBorder="1" applyAlignment="1">
      <alignment vertical="center" shrinkToFit="1"/>
    </xf>
    <xf numFmtId="0" fontId="9" fillId="15" borderId="2" xfId="0" applyFont="1" applyFill="1" applyBorder="1" applyAlignment="1">
      <alignment vertical="center" shrinkToFit="1"/>
    </xf>
    <xf numFmtId="0" fontId="9" fillId="15" borderId="1" xfId="0" applyFont="1" applyFill="1" applyBorder="1">
      <alignment vertical="center"/>
    </xf>
    <xf numFmtId="0" fontId="15" fillId="0" borderId="1" xfId="0" applyFont="1" applyBorder="1" applyAlignment="1" applyProtection="1">
      <alignment vertical="center" shrinkToFit="1"/>
      <protection locked="0"/>
    </xf>
    <xf numFmtId="0" fontId="9" fillId="13" borderId="0" xfId="0" applyFont="1" applyFill="1">
      <alignment vertical="center"/>
    </xf>
    <xf numFmtId="0" fontId="9" fillId="13" borderId="0" xfId="0" applyFont="1" applyFill="1" applyAlignment="1">
      <alignment vertical="center" shrinkToFit="1"/>
    </xf>
    <xf numFmtId="0" fontId="20" fillId="13" borderId="0" xfId="0" applyFont="1" applyFill="1">
      <alignment vertical="center"/>
    </xf>
    <xf numFmtId="0" fontId="9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4" fillId="13" borderId="0" xfId="0" applyFont="1" applyFill="1" applyAlignment="1">
      <alignment horizontal="right" vertical="center"/>
    </xf>
    <xf numFmtId="0" fontId="9" fillId="13" borderId="0" xfId="0" applyFont="1" applyFill="1" applyAlignment="1">
      <alignment horizontal="left" vertical="center"/>
    </xf>
    <xf numFmtId="0" fontId="9" fillId="13" borderId="0" xfId="0" applyFont="1" applyFill="1" applyAlignment="1">
      <alignment horizontal="center" vertical="center" shrinkToFit="1"/>
    </xf>
    <xf numFmtId="0" fontId="9" fillId="18" borderId="2" xfId="0" applyFont="1" applyFill="1" applyBorder="1">
      <alignment vertical="center"/>
    </xf>
    <xf numFmtId="0" fontId="9" fillId="18" borderId="3" xfId="0" applyFont="1" applyFill="1" applyBorder="1">
      <alignment vertical="center"/>
    </xf>
    <xf numFmtId="0" fontId="9" fillId="18" borderId="3" xfId="0" applyFont="1" applyFill="1" applyBorder="1" applyAlignment="1">
      <alignment vertical="center" shrinkToFit="1"/>
    </xf>
    <xf numFmtId="0" fontId="9" fillId="18" borderId="8" xfId="0" applyFont="1" applyFill="1" applyBorder="1">
      <alignment vertical="center"/>
    </xf>
    <xf numFmtId="49" fontId="8" fillId="0" borderId="1" xfId="0" applyNumberFormat="1" applyFont="1" applyBorder="1" applyAlignment="1">
      <alignment vertical="center" shrinkToFit="1"/>
    </xf>
    <xf numFmtId="0" fontId="9" fillId="6" borderId="7" xfId="0" applyFont="1" applyFill="1" applyBorder="1" applyAlignment="1">
      <alignment horizontal="center" vertical="center" shrinkToFit="1"/>
    </xf>
    <xf numFmtId="0" fontId="9" fillId="6" borderId="7" xfId="0" applyFont="1" applyFill="1" applyBorder="1" applyAlignment="1">
      <alignment vertical="center" shrinkToFit="1"/>
    </xf>
    <xf numFmtId="0" fontId="9" fillId="6" borderId="7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8" fillId="11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20" borderId="1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8" fillId="12" borderId="0" xfId="0" applyFont="1" applyFill="1">
      <alignment vertical="center"/>
    </xf>
    <xf numFmtId="0" fontId="8" fillId="12" borderId="0" xfId="0" applyFont="1" applyFill="1" applyAlignment="1">
      <alignment horizontal="right" vertical="center"/>
    </xf>
    <xf numFmtId="0" fontId="9" fillId="6" borderId="0" xfId="0" applyFont="1" applyFill="1" applyProtection="1">
      <alignment vertical="center"/>
      <protection locked="0"/>
    </xf>
    <xf numFmtId="0" fontId="8" fillId="0" borderId="1" xfId="2" applyFont="1" applyBorder="1" applyAlignment="1">
      <alignment vertical="center" shrinkToFit="1"/>
    </xf>
    <xf numFmtId="0" fontId="8" fillId="0" borderId="1" xfId="2" applyFont="1" applyBorder="1" applyAlignment="1">
      <alignment horizontal="center" vertical="center"/>
    </xf>
    <xf numFmtId="0" fontId="9" fillId="11" borderId="0" xfId="0" applyFont="1" applyFill="1">
      <alignment vertical="center"/>
    </xf>
    <xf numFmtId="0" fontId="20" fillId="11" borderId="0" xfId="0" applyFont="1" applyFill="1">
      <alignment vertical="center"/>
    </xf>
    <xf numFmtId="0" fontId="9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vertical="center" shrinkToFit="1"/>
    </xf>
    <xf numFmtId="0" fontId="24" fillId="11" borderId="0" xfId="0" applyFont="1" applyFill="1" applyAlignment="1">
      <alignment horizontal="right"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center" vertical="center" shrinkToFit="1"/>
    </xf>
    <xf numFmtId="0" fontId="9" fillId="9" borderId="2" xfId="0" applyFont="1" applyFill="1" applyBorder="1">
      <alignment vertical="center"/>
    </xf>
    <xf numFmtId="0" fontId="9" fillId="9" borderId="3" xfId="0" applyFont="1" applyFill="1" applyBorder="1">
      <alignment vertical="center"/>
    </xf>
    <xf numFmtId="0" fontId="9" fillId="9" borderId="3" xfId="0" applyFont="1" applyFill="1" applyBorder="1" applyAlignment="1">
      <alignment vertical="center" shrinkToFit="1"/>
    </xf>
    <xf numFmtId="0" fontId="9" fillId="9" borderId="8" xfId="0" applyFont="1" applyFill="1" applyBorder="1">
      <alignment vertical="center"/>
    </xf>
    <xf numFmtId="0" fontId="9" fillId="9" borderId="1" xfId="0" applyFont="1" applyFill="1" applyBorder="1" applyAlignment="1">
      <alignment vertical="center" shrinkToFit="1"/>
    </xf>
    <xf numFmtId="0" fontId="9" fillId="9" borderId="2" xfId="0" applyFont="1" applyFill="1" applyBorder="1" applyAlignment="1">
      <alignment vertical="center" shrinkToFit="1"/>
    </xf>
    <xf numFmtId="0" fontId="9" fillId="9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32" fillId="0" borderId="1" xfId="0" applyFont="1" applyBorder="1" applyAlignment="1" applyProtection="1">
      <alignment vertical="center" shrinkToFit="1"/>
      <protection locked="0"/>
    </xf>
    <xf numFmtId="0" fontId="33" fillId="22" borderId="0" xfId="0" applyFont="1" applyFill="1">
      <alignment vertical="center"/>
    </xf>
    <xf numFmtId="0" fontId="33" fillId="23" borderId="0" xfId="0" applyFont="1" applyFill="1">
      <alignment vertical="center"/>
    </xf>
    <xf numFmtId="49" fontId="0" fillId="0" borderId="0" xfId="0" applyNumberFormat="1" applyAlignment="1">
      <alignment horizontal="right" vertical="center"/>
    </xf>
    <xf numFmtId="49" fontId="3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5" fillId="6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13" borderId="1" xfId="0" applyFont="1" applyFill="1" applyBorder="1" applyAlignment="1">
      <alignment vertical="center" wrapText="1"/>
    </xf>
    <xf numFmtId="0" fontId="37" fillId="13" borderId="1" xfId="0" applyFont="1" applyFill="1" applyBorder="1" applyAlignment="1">
      <alignment vertical="center" textRotation="255" wrapText="1"/>
    </xf>
    <xf numFmtId="0" fontId="37" fillId="6" borderId="1" xfId="0" applyFont="1" applyFill="1" applyBorder="1" applyAlignment="1">
      <alignment vertical="center" textRotation="255" wrapText="1"/>
    </xf>
    <xf numFmtId="0" fontId="36" fillId="6" borderId="1" xfId="0" applyFont="1" applyFill="1" applyBorder="1" applyAlignment="1">
      <alignment vertical="center" wrapText="1"/>
    </xf>
    <xf numFmtId="0" fontId="37" fillId="11" borderId="1" xfId="0" applyFont="1" applyFill="1" applyBorder="1" applyAlignment="1">
      <alignment vertical="center" textRotation="255" wrapText="1"/>
    </xf>
    <xf numFmtId="0" fontId="36" fillId="11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3" fontId="9" fillId="6" borderId="0" xfId="0" applyNumberFormat="1" applyFont="1" applyFill="1" applyAlignment="1">
      <alignment horizontal="right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8" xfId="0" applyNumberFormat="1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20" borderId="8" xfId="0" applyFont="1" applyFill="1" applyBorder="1" applyAlignment="1" applyProtection="1">
      <alignment horizontal="center" vertical="center"/>
      <protection locked="0"/>
    </xf>
    <xf numFmtId="176" fontId="9" fillId="9" borderId="2" xfId="0" applyNumberFormat="1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left" vertical="center"/>
    </xf>
    <xf numFmtId="176" fontId="9" fillId="5" borderId="3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176" fontId="9" fillId="17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9" borderId="8" xfId="0" applyFont="1" applyFill="1" applyBorder="1" applyAlignment="1" applyProtection="1">
      <alignment horizontal="center" vertical="center"/>
      <protection locked="0"/>
    </xf>
    <xf numFmtId="176" fontId="9" fillId="20" borderId="2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6" fontId="9" fillId="28" borderId="2" xfId="0" applyNumberFormat="1" applyFont="1" applyFill="1" applyBorder="1" applyAlignment="1">
      <alignment horizontal="center" vertical="center"/>
    </xf>
    <xf numFmtId="0" fontId="9" fillId="28" borderId="1" xfId="0" applyFont="1" applyFill="1" applyBorder="1" applyAlignment="1">
      <alignment horizontal="center" vertical="center"/>
    </xf>
    <xf numFmtId="176" fontId="9" fillId="26" borderId="2" xfId="0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 shrinkToFit="1"/>
    </xf>
    <xf numFmtId="0" fontId="18" fillId="34" borderId="0" xfId="0" applyFont="1" applyFill="1" applyAlignment="1">
      <alignment vertical="center" shrinkToFit="1"/>
    </xf>
    <xf numFmtId="0" fontId="18" fillId="33" borderId="0" xfId="0" applyFont="1" applyFill="1" applyAlignment="1">
      <alignment vertical="center" shrinkToFit="1"/>
    </xf>
    <xf numFmtId="0" fontId="9" fillId="28" borderId="8" xfId="0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0" fontId="9" fillId="26" borderId="8" xfId="0" applyFont="1" applyFill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76" fontId="9" fillId="30" borderId="2" xfId="0" applyNumberFormat="1" applyFont="1" applyFill="1" applyBorder="1" applyAlignment="1">
      <alignment horizontal="center" vertical="center"/>
    </xf>
    <xf numFmtId="0" fontId="9" fillId="30" borderId="8" xfId="0" applyFont="1" applyFill="1" applyBorder="1" applyAlignment="1">
      <alignment horizontal="center" vertical="center"/>
    </xf>
    <xf numFmtId="0" fontId="8" fillId="11" borderId="1" xfId="2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28" fillId="14" borderId="1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textRotation="255"/>
    </xf>
    <xf numFmtId="0" fontId="26" fillId="0" borderId="5" xfId="0" applyFont="1" applyBorder="1" applyAlignment="1">
      <alignment horizontal="center" vertical="center" textRotation="255"/>
    </xf>
    <xf numFmtId="0" fontId="26" fillId="0" borderId="6" xfId="0" applyFont="1" applyBorder="1" applyAlignment="1">
      <alignment horizontal="center" vertical="center" textRotation="255"/>
    </xf>
    <xf numFmtId="0" fontId="9" fillId="7" borderId="7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shrinkToFit="1"/>
    </xf>
    <xf numFmtId="0" fontId="9" fillId="7" borderId="3" xfId="0" applyFont="1" applyFill="1" applyBorder="1" applyAlignment="1">
      <alignment horizontal="center" vertical="center" shrinkToFit="1"/>
    </xf>
    <xf numFmtId="0" fontId="9" fillId="7" borderId="8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4" fillId="28" borderId="1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horizontal="center" vertical="center"/>
    </xf>
    <xf numFmtId="176" fontId="9" fillId="32" borderId="3" xfId="0" applyNumberFormat="1" applyFont="1" applyFill="1" applyBorder="1" applyAlignment="1">
      <alignment horizontal="center" vertical="center"/>
    </xf>
    <xf numFmtId="176" fontId="9" fillId="32" borderId="8" xfId="0" applyNumberFormat="1" applyFont="1" applyFill="1" applyBorder="1" applyAlignment="1">
      <alignment horizontal="center" vertical="center"/>
    </xf>
    <xf numFmtId="176" fontId="9" fillId="28" borderId="1" xfId="0" applyNumberFormat="1" applyFont="1" applyFill="1" applyBorder="1" applyAlignment="1">
      <alignment horizontal="right" vertical="center" shrinkToFit="1"/>
    </xf>
    <xf numFmtId="176" fontId="9" fillId="25" borderId="2" xfId="0" applyNumberFormat="1" applyFont="1" applyFill="1" applyBorder="1" applyAlignment="1">
      <alignment horizontal="center" vertical="center"/>
    </xf>
    <xf numFmtId="176" fontId="9" fillId="25" borderId="3" xfId="0" applyNumberFormat="1" applyFont="1" applyFill="1" applyBorder="1" applyAlignment="1">
      <alignment horizontal="center" vertical="center"/>
    </xf>
    <xf numFmtId="176" fontId="9" fillId="25" borderId="8" xfId="0" applyNumberFormat="1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left" vertical="center" wrapText="1"/>
    </xf>
    <xf numFmtId="0" fontId="36" fillId="11" borderId="3" xfId="0" applyFont="1" applyFill="1" applyBorder="1" applyAlignment="1">
      <alignment horizontal="left" vertical="center" wrapText="1"/>
    </xf>
    <xf numFmtId="0" fontId="36" fillId="11" borderId="8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center" vertical="center" shrinkToFit="1"/>
    </xf>
    <xf numFmtId="0" fontId="9" fillId="6" borderId="8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wrapText="1"/>
    </xf>
    <xf numFmtId="0" fontId="9" fillId="28" borderId="1" xfId="0" applyFont="1" applyFill="1" applyBorder="1" applyAlignment="1">
      <alignment horizontal="center" vertical="center"/>
    </xf>
    <xf numFmtId="176" fontId="9" fillId="28" borderId="3" xfId="0" applyNumberFormat="1" applyFont="1" applyFill="1" applyBorder="1" applyAlignment="1">
      <alignment horizontal="center" vertical="center"/>
    </xf>
    <xf numFmtId="176" fontId="9" fillId="28" borderId="8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23" fillId="0" borderId="1" xfId="1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11" borderId="2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18" fillId="11" borderId="0" xfId="0" applyFont="1" applyFill="1" applyAlignment="1">
      <alignment horizontal="center" vertical="center"/>
    </xf>
    <xf numFmtId="0" fontId="19" fillId="27" borderId="1" xfId="0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0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9" fillId="8" borderId="2" xfId="0" applyFont="1" applyFill="1" applyBorder="1" applyAlignment="1" applyProtection="1">
      <alignment horizontal="center" vertical="center" shrinkToFit="1"/>
      <protection locked="0"/>
    </xf>
    <xf numFmtId="0" fontId="9" fillId="8" borderId="3" xfId="0" applyFont="1" applyFill="1" applyBorder="1" applyAlignment="1" applyProtection="1">
      <alignment horizontal="center" vertical="center" shrinkToFit="1"/>
      <protection locked="0"/>
    </xf>
    <xf numFmtId="14" fontId="9" fillId="8" borderId="3" xfId="0" applyNumberFormat="1" applyFont="1" applyFill="1" applyBorder="1" applyAlignment="1" applyProtection="1">
      <alignment horizontal="center" vertical="center" shrinkToFit="1"/>
      <protection locked="0"/>
    </xf>
    <xf numFmtId="14" fontId="9" fillId="8" borderId="8" xfId="0" applyNumberFormat="1" applyFont="1" applyFill="1" applyBorder="1" applyAlignment="1" applyProtection="1">
      <alignment horizontal="center" vertical="center" shrinkToFit="1"/>
      <protection locked="0"/>
    </xf>
    <xf numFmtId="0" fontId="24" fillId="26" borderId="1" xfId="0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176" fontId="9" fillId="26" borderId="1" xfId="0" applyNumberFormat="1" applyFont="1" applyFill="1" applyBorder="1" applyAlignment="1">
      <alignment horizontal="right" vertical="center" shrinkToFit="1"/>
    </xf>
    <xf numFmtId="176" fontId="9" fillId="26" borderId="2" xfId="0" applyNumberFormat="1" applyFont="1" applyFill="1" applyBorder="1" applyAlignment="1">
      <alignment horizontal="center" vertical="center"/>
    </xf>
    <xf numFmtId="176" fontId="9" fillId="26" borderId="3" xfId="0" applyNumberFormat="1" applyFont="1" applyFill="1" applyBorder="1" applyAlignment="1">
      <alignment horizontal="center" vertical="center"/>
    </xf>
    <xf numFmtId="176" fontId="9" fillId="26" borderId="8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9" fillId="30" borderId="3" xfId="0" applyFont="1" applyFill="1" applyBorder="1" applyAlignment="1">
      <alignment horizontal="center" vertical="center"/>
    </xf>
    <xf numFmtId="176" fontId="9" fillId="30" borderId="1" xfId="0" applyNumberFormat="1" applyFont="1" applyFill="1" applyBorder="1" applyAlignment="1">
      <alignment horizontal="right" vertical="center" shrinkToFit="1"/>
    </xf>
    <xf numFmtId="176" fontId="9" fillId="31" borderId="2" xfId="0" applyNumberFormat="1" applyFont="1" applyFill="1" applyBorder="1" applyAlignment="1">
      <alignment horizontal="center" vertical="center"/>
    </xf>
    <xf numFmtId="176" fontId="9" fillId="31" borderId="3" xfId="0" applyNumberFormat="1" applyFont="1" applyFill="1" applyBorder="1" applyAlignment="1">
      <alignment horizontal="center" vertical="center"/>
    </xf>
    <xf numFmtId="176" fontId="9" fillId="31" borderId="8" xfId="0" applyNumberFormat="1" applyFont="1" applyFill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76" fontId="9" fillId="30" borderId="3" xfId="0" applyNumberFormat="1" applyFont="1" applyFill="1" applyBorder="1" applyAlignment="1">
      <alignment horizontal="center" vertical="center"/>
    </xf>
    <xf numFmtId="176" fontId="9" fillId="30" borderId="8" xfId="0" applyNumberFormat="1" applyFont="1" applyFill="1" applyBorder="1" applyAlignment="1">
      <alignment horizontal="center" vertical="center"/>
    </xf>
    <xf numFmtId="0" fontId="19" fillId="29" borderId="1" xfId="0" applyFont="1" applyFill="1" applyBorder="1" applyAlignment="1">
      <alignment horizontal="center" vertical="center"/>
    </xf>
    <xf numFmtId="0" fontId="9" fillId="20" borderId="2" xfId="0" applyFont="1" applyFill="1" applyBorder="1" applyAlignment="1" applyProtection="1">
      <alignment horizontal="center" vertical="center"/>
      <protection locked="0"/>
    </xf>
    <xf numFmtId="0" fontId="9" fillId="20" borderId="3" xfId="0" applyFont="1" applyFill="1" applyBorder="1" applyAlignment="1" applyProtection="1">
      <alignment horizontal="center" vertical="center"/>
      <protection locked="0"/>
    </xf>
    <xf numFmtId="0" fontId="9" fillId="20" borderId="8" xfId="0" applyFont="1" applyFill="1" applyBorder="1" applyAlignment="1" applyProtection="1">
      <alignment horizontal="center" vertical="center"/>
      <protection locked="0"/>
    </xf>
    <xf numFmtId="0" fontId="9" fillId="20" borderId="2" xfId="0" applyFont="1" applyFill="1" applyBorder="1" applyAlignment="1" applyProtection="1">
      <alignment horizontal="left" vertical="center"/>
      <protection locked="0"/>
    </xf>
    <xf numFmtId="0" fontId="9" fillId="20" borderId="8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Alignment="1">
      <alignment horizontal="center" vertical="center"/>
    </xf>
    <xf numFmtId="0" fontId="19" fillId="19" borderId="1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8" xfId="0" applyFont="1" applyFill="1" applyBorder="1" applyAlignment="1">
      <alignment horizontal="center" vertical="center"/>
    </xf>
    <xf numFmtId="176" fontId="9" fillId="20" borderId="1" xfId="0" applyNumberFormat="1" applyFont="1" applyFill="1" applyBorder="1" applyAlignment="1">
      <alignment horizontal="right" vertical="center" shrinkToFit="1"/>
    </xf>
    <xf numFmtId="0" fontId="24" fillId="20" borderId="2" xfId="0" applyFont="1" applyFill="1" applyBorder="1" applyAlignment="1">
      <alignment horizontal="center" vertical="center"/>
    </xf>
    <xf numFmtId="0" fontId="24" fillId="20" borderId="3" xfId="0" applyFont="1" applyFill="1" applyBorder="1" applyAlignment="1">
      <alignment horizontal="center" vertical="center"/>
    </xf>
    <xf numFmtId="0" fontId="24" fillId="20" borderId="8" xfId="0" applyFont="1" applyFill="1" applyBorder="1" applyAlignment="1">
      <alignment horizontal="center" vertical="center"/>
    </xf>
    <xf numFmtId="176" fontId="9" fillId="2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176" fontId="9" fillId="20" borderId="3" xfId="0" applyNumberFormat="1" applyFont="1" applyFill="1" applyBorder="1" applyAlignment="1">
      <alignment horizontal="center" vertical="center"/>
    </xf>
    <xf numFmtId="176" fontId="9" fillId="20" borderId="8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176" fontId="9" fillId="6" borderId="3" xfId="0" applyNumberFormat="1" applyFont="1" applyFill="1" applyBorder="1" applyAlignment="1">
      <alignment horizontal="center" vertical="center"/>
    </xf>
    <xf numFmtId="176" fontId="9" fillId="6" borderId="8" xfId="0" applyNumberFormat="1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 vertical="center" wrapText="1"/>
    </xf>
    <xf numFmtId="0" fontId="36" fillId="6" borderId="3" xfId="0" applyFont="1" applyFill="1" applyBorder="1" applyAlignment="1">
      <alignment horizontal="left" vertical="center" wrapText="1"/>
    </xf>
    <xf numFmtId="0" fontId="36" fillId="6" borderId="8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shrinkToFit="1"/>
    </xf>
    <xf numFmtId="0" fontId="9" fillId="8" borderId="6" xfId="0" applyFont="1" applyFill="1" applyBorder="1" applyAlignment="1">
      <alignment horizontal="center" vertical="center" shrinkToFit="1"/>
    </xf>
    <xf numFmtId="0" fontId="9" fillId="8" borderId="2" xfId="0" applyFont="1" applyFill="1" applyBorder="1" applyAlignment="1">
      <alignment horizontal="center" vertical="center" shrinkToFit="1"/>
    </xf>
    <xf numFmtId="0" fontId="9" fillId="8" borderId="3" xfId="0" applyFont="1" applyFill="1" applyBorder="1" applyAlignment="1">
      <alignment horizontal="center" vertical="center" shrinkToFit="1"/>
    </xf>
    <xf numFmtId="0" fontId="9" fillId="8" borderId="8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wrapText="1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8" xfId="0" applyNumberFormat="1" applyFont="1" applyFill="1" applyBorder="1" applyAlignment="1">
      <alignment horizontal="center" vertical="center"/>
    </xf>
    <xf numFmtId="176" fontId="9" fillId="17" borderId="3" xfId="0" applyNumberFormat="1" applyFont="1" applyFill="1" applyBorder="1" applyAlignment="1">
      <alignment horizontal="center" vertical="center"/>
    </xf>
    <xf numFmtId="176" fontId="9" fillId="17" borderId="8" xfId="0" applyNumberFormat="1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8" xfId="0" applyFont="1" applyFill="1" applyBorder="1" applyAlignment="1">
      <alignment horizontal="left" vertical="center"/>
    </xf>
    <xf numFmtId="176" fontId="9" fillId="17" borderId="1" xfId="0" applyNumberFormat="1" applyFont="1" applyFill="1" applyBorder="1" applyAlignment="1">
      <alignment horizontal="right" vertical="center" shrinkToFit="1"/>
    </xf>
    <xf numFmtId="0" fontId="24" fillId="17" borderId="1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 textRotation="255"/>
    </xf>
    <xf numFmtId="0" fontId="38" fillId="0" borderId="5" xfId="0" applyFont="1" applyBorder="1" applyAlignment="1">
      <alignment horizontal="center" vertical="center" textRotation="255"/>
    </xf>
    <xf numFmtId="0" fontId="38" fillId="0" borderId="6" xfId="0" applyFont="1" applyBorder="1" applyAlignment="1">
      <alignment horizontal="center" vertical="center" textRotation="255"/>
    </xf>
    <xf numFmtId="0" fontId="9" fillId="17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/>
    </xf>
    <xf numFmtId="176" fontId="9" fillId="17" borderId="2" xfId="0" applyNumberFormat="1" applyFont="1" applyFill="1" applyBorder="1" applyAlignment="1">
      <alignment horizontal="center" vertical="center"/>
    </xf>
    <xf numFmtId="0" fontId="36" fillId="13" borderId="2" xfId="0" applyFont="1" applyFill="1" applyBorder="1" applyAlignment="1">
      <alignment horizontal="left" vertical="center" wrapText="1"/>
    </xf>
    <xf numFmtId="0" fontId="36" fillId="13" borderId="3" xfId="0" applyFont="1" applyFill="1" applyBorder="1" applyAlignment="1">
      <alignment horizontal="left" vertical="center" wrapText="1"/>
    </xf>
    <xf numFmtId="0" fontId="36" fillId="13" borderId="8" xfId="0" applyFont="1" applyFill="1" applyBorder="1" applyAlignment="1">
      <alignment horizontal="left" vertical="center" wrapText="1"/>
    </xf>
    <xf numFmtId="0" fontId="9" fillId="13" borderId="22" xfId="0" applyFont="1" applyFill="1" applyBorder="1" applyAlignment="1">
      <alignment horizontal="left" vertical="center"/>
    </xf>
    <xf numFmtId="0" fontId="18" fillId="13" borderId="0" xfId="0" applyFont="1" applyFill="1" applyAlignment="1">
      <alignment horizontal="center" vertical="center"/>
    </xf>
    <xf numFmtId="0" fontId="19" fillId="16" borderId="1" xfId="0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 vertical="center"/>
    </xf>
    <xf numFmtId="0" fontId="9" fillId="24" borderId="17" xfId="0" applyFont="1" applyFill="1" applyBorder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1" fillId="13" borderId="0" xfId="0" applyFont="1" applyFill="1" applyAlignment="1">
      <alignment horizontal="center" vertical="center"/>
    </xf>
    <xf numFmtId="14" fontId="9" fillId="8" borderId="3" xfId="0" applyNumberFormat="1" applyFont="1" applyFill="1" applyBorder="1" applyAlignment="1">
      <alignment horizontal="center" vertical="center" shrinkToFit="1"/>
    </xf>
    <xf numFmtId="14" fontId="9" fillId="8" borderId="8" xfId="0" applyNumberFormat="1" applyFont="1" applyFill="1" applyBorder="1" applyAlignment="1">
      <alignment horizontal="center" vertical="center" shrinkToFit="1"/>
    </xf>
    <xf numFmtId="0" fontId="19" fillId="21" borderId="1" xfId="0" applyFont="1" applyFill="1" applyBorder="1" applyAlignment="1">
      <alignment horizontal="center" vertical="center"/>
    </xf>
    <xf numFmtId="176" fontId="9" fillId="9" borderId="2" xfId="0" applyNumberFormat="1" applyFont="1" applyFill="1" applyBorder="1" applyAlignment="1">
      <alignment horizontal="center" vertical="center"/>
    </xf>
    <xf numFmtId="176" fontId="9" fillId="9" borderId="3" xfId="0" applyNumberFormat="1" applyFont="1" applyFill="1" applyBorder="1" applyAlignment="1">
      <alignment horizontal="center" vertical="center"/>
    </xf>
    <xf numFmtId="176" fontId="9" fillId="9" borderId="8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76" fontId="9" fillId="9" borderId="1" xfId="0" applyNumberFormat="1" applyFont="1" applyFill="1" applyBorder="1" applyAlignment="1">
      <alignment horizontal="right" vertical="center" shrinkToFit="1"/>
    </xf>
    <xf numFmtId="0" fontId="9" fillId="9" borderId="3" xfId="0" applyFont="1" applyFill="1" applyBorder="1" applyAlignment="1" applyProtection="1">
      <alignment horizontal="center" vertical="center"/>
      <protection locked="0"/>
    </xf>
    <xf numFmtId="0" fontId="9" fillId="9" borderId="8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/>
  </cellStyles>
  <dxfs count="0"/>
  <tableStyles count="0" defaultTableStyle="TableStyleMedium9" defaultPivotStyle="PivotStyleLight16"/>
  <colors>
    <mruColors>
      <color rgb="FFFFC1C1"/>
      <color rgb="FFFF8B8B"/>
      <color rgb="FFFFABAB"/>
      <color rgb="FFFFFF6D"/>
      <color rgb="FFFFFF75"/>
      <color rgb="FFFFFF65"/>
      <color rgb="FFFF9F9F"/>
      <color rgb="FFFF9797"/>
      <color rgb="FFFF6D6D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3999" y="77237"/>
          <a:ext cx="3843174" cy="297076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12079" y="1591099"/>
          <a:ext cx="424815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28</xdr:col>
      <xdr:colOff>106686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812655" y="3575685"/>
          <a:ext cx="6722751" cy="18954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043160" y="803909"/>
          <a:ext cx="142113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780270" y="5682615"/>
          <a:ext cx="3188997" cy="85153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953999" y="77237"/>
          <a:ext cx="3843174" cy="297076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212079" y="1591099"/>
          <a:ext cx="424815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28</xdr:col>
      <xdr:colOff>106686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812655" y="3575685"/>
          <a:ext cx="6722751" cy="18954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043160" y="803909"/>
          <a:ext cx="142113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780270" y="5682615"/>
          <a:ext cx="3188997" cy="85153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2953999" y="77237"/>
          <a:ext cx="3843174" cy="297076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212079" y="1591099"/>
          <a:ext cx="424815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28</xdr:col>
      <xdr:colOff>106686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812655" y="3575685"/>
          <a:ext cx="6722751" cy="18954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0043160" y="803909"/>
          <a:ext cx="142113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780270" y="5682615"/>
          <a:ext cx="3188997" cy="85153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14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2900659" y="77237"/>
          <a:ext cx="4178454" cy="277264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5181599" y="1591099"/>
          <a:ext cx="421767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18</xdr:row>
      <xdr:rowOff>207645</xdr:rowOff>
    </xdr:from>
    <xdr:to>
      <xdr:col>28</xdr:col>
      <xdr:colOff>106686</xdr:colOff>
      <xdr:row>21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9751695" y="3850005"/>
          <a:ext cx="6471291" cy="12858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9982200" y="803909"/>
          <a:ext cx="142875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22</xdr:row>
      <xdr:rowOff>142875</xdr:rowOff>
    </xdr:from>
    <xdr:to>
      <xdr:col>24</xdr:col>
      <xdr:colOff>45747</xdr:colOff>
      <xdr:row>26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9719310" y="5347335"/>
          <a:ext cx="3196617" cy="14382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172720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2964159" y="77237"/>
          <a:ext cx="3667761" cy="303172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181599" y="1591099"/>
          <a:ext cx="421767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27</xdr:col>
      <xdr:colOff>609600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9810115" y="3601085"/>
          <a:ext cx="6212205" cy="190309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9982200" y="803909"/>
          <a:ext cx="142875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9719310" y="5438775"/>
          <a:ext cx="3196617" cy="85915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2900659" y="77237"/>
          <a:ext cx="4178454" cy="2772643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5181599" y="1591099"/>
          <a:ext cx="4217670" cy="251036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28</xdr:col>
      <xdr:colOff>106686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9751695" y="3453765"/>
          <a:ext cx="6471291" cy="12858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9982200" y="803909"/>
          <a:ext cx="1428750" cy="162306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9719310" y="4951095"/>
          <a:ext cx="3196617" cy="14382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30479</xdr:colOff>
      <xdr:row>0</xdr:row>
      <xdr:rowOff>77237</xdr:rowOff>
    </xdr:from>
    <xdr:to>
      <xdr:col>28</xdr:col>
      <xdr:colOff>962813</xdr:colOff>
      <xdr:row>15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5A8DE10B-E0E5-4624-8624-4A651607AC5E}"/>
            </a:ext>
          </a:extLst>
        </xdr:cNvPr>
        <xdr:cNvSpPr>
          <a:spLocks noChangeArrowheads="1"/>
        </xdr:cNvSpPr>
      </xdr:nvSpPr>
      <xdr:spPr bwMode="auto">
        <a:xfrm>
          <a:off x="14403704" y="77237"/>
          <a:ext cx="4275609" cy="2999338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よくある間違い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(1)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所属名が二文字なのにスペースが入っていない。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(2)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氏名の前や後ろにスペースが入っている。手持ちの名簿から貼り付けた場合は注意してください。（値のみ貼り付けてください）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(3)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リレーのコード番号が種目にあっていない。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(4)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リレーのコード番号が別のセルに入力されている。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(5)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性別の数字が入力されていない。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(6)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リレーのコード番号が連番になっていない。</a:t>
          </a: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データを正しく入力いしないとプログラムへ自動で抽出できません。各チームの責任でお願いします。</a:t>
          </a:r>
          <a:endParaRPr lang="en-US" altLang="ja-JP" sz="1100" b="0" i="0" strike="noStrike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他のデータからコピーする場合は、「値のみ」で貼り付けてください。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243839</xdr:colOff>
      <xdr:row>7</xdr:row>
      <xdr:rowOff>128059</xdr:rowOff>
    </xdr:from>
    <xdr:to>
      <xdr:col>18</xdr:col>
      <xdr:colOff>361949</xdr:colOff>
      <xdr:row>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4CD607E9-6BFE-4270-A2E5-34DDD478F559}"/>
            </a:ext>
          </a:extLst>
        </xdr:cNvPr>
        <xdr:cNvSpPr txBox="1"/>
      </xdr:nvSpPr>
      <xdr:spPr>
        <a:xfrm>
          <a:off x="5768339" y="1604434"/>
          <a:ext cx="4709160" cy="252941"/>
        </a:xfrm>
        <a:prstGeom prst="rect">
          <a:avLst/>
        </a:prstGeom>
        <a:solidFill>
          <a:schemeClr val="accent6">
            <a:lumMod val="60000"/>
            <a:lumOff val="40000"/>
            <a:alpha val="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>
            <a:lnSpc>
              <a:spcPts val="1600"/>
            </a:lnSpc>
          </a:pPr>
          <a:r>
            <a:rPr kumimoji="1" lang="ja-JP" altLang="en-US" sz="1400" b="1" cap="none" spc="50">
              <a:ln w="11430">
                <a:noFill/>
              </a:ln>
              <a:solidFill>
                <a:srgbClr val="FF0000"/>
              </a:solidFill>
              <a:effectLst/>
            </a:rPr>
            <a:t>色のついていないセルのみ入力してください。</a:t>
          </a:r>
        </a:p>
      </xdr:txBody>
    </xdr:sp>
    <xdr:clientData/>
  </xdr:twoCellAnchor>
  <xdr:twoCellAnchor>
    <xdr:from>
      <xdr:col>20</xdr:col>
      <xdr:colOff>127635</xdr:colOff>
      <xdr:row>17</xdr:row>
      <xdr:rowOff>207645</xdr:rowOff>
    </xdr:from>
    <xdr:to>
      <xdr:col>28</xdr:col>
      <xdr:colOff>106686</xdr:colOff>
      <xdr:row>20</xdr:row>
      <xdr:rowOff>160020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2CFE466B-F2EC-4571-A857-FBCE80A8EF7E}"/>
            </a:ext>
          </a:extLst>
        </xdr:cNvPr>
        <xdr:cNvSpPr>
          <a:spLocks noChangeArrowheads="1"/>
        </xdr:cNvSpPr>
      </xdr:nvSpPr>
      <xdr:spPr bwMode="auto">
        <a:xfrm>
          <a:off x="10900410" y="3598545"/>
          <a:ext cx="7475226" cy="189547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とリレーの自己記録（ない場合は予想記録）を入力してください。ただし、同記録で入力されると同じ組になります。できるだけ細かく差をつけて入力のこと。（入力がない場合は参加を認めません。）</a:t>
          </a:r>
          <a:endParaRPr lang="en-US" altLang="ja-JP" sz="14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800"/>
            </a:lnSpc>
          </a:pP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入力箇所：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個人種目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参加記録セル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lang="ja-JP" altLang="en-US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ja-JP" altLang="ja-JP" sz="16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リレー記録セル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358140</xdr:colOff>
      <xdr:row>3</xdr:row>
      <xdr:rowOff>133349</xdr:rowOff>
    </xdr:from>
    <xdr:to>
      <xdr:col>21</xdr:col>
      <xdr:colOff>57150</xdr:colOff>
      <xdr:row>11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897211F1-9479-48AC-91CE-D948435FB638}"/>
            </a:ext>
          </a:extLst>
        </xdr:cNvPr>
        <xdr:cNvSpPr>
          <a:spLocks noChangeArrowheads="1"/>
        </xdr:cNvSpPr>
      </xdr:nvSpPr>
      <xdr:spPr bwMode="auto">
        <a:xfrm>
          <a:off x="11130915" y="809624"/>
          <a:ext cx="1613535" cy="163830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20</xdr:col>
      <xdr:colOff>95250</xdr:colOff>
      <xdr:row>21</xdr:row>
      <xdr:rowOff>142875</xdr:rowOff>
    </xdr:from>
    <xdr:to>
      <xdr:col>24</xdr:col>
      <xdr:colOff>45747</xdr:colOff>
      <xdr:row>25</xdr:row>
      <xdr:rowOff>666750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xmlns="" id="{C231561E-5AEB-4505-AAB5-E18C3039C368}"/>
            </a:ext>
          </a:extLst>
        </xdr:cNvPr>
        <xdr:cNvSpPr>
          <a:spLocks noChangeArrowheads="1"/>
        </xdr:cNvSpPr>
      </xdr:nvSpPr>
      <xdr:spPr bwMode="auto">
        <a:xfrm>
          <a:off x="10868025" y="5705475"/>
          <a:ext cx="3550947" cy="847725"/>
        </a:xfrm>
        <a:prstGeom prst="roundRect">
          <a:avLst/>
        </a:prstGeom>
        <a:solidFill>
          <a:srgbClr val="FF0066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700"/>
            </a:lnSpc>
          </a:pP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MAT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システムへの移行により、リレーのチーム名（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lang="en-US" altLang="ja-JP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）は表示できなくなりましたので、複数参加の場合も、すべて同じチーム名になりますので、ご了承願います。</a:t>
          </a: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228599</xdr:colOff>
      <xdr:row>15</xdr:row>
      <xdr:rowOff>72935</xdr:rowOff>
    </xdr:from>
    <xdr:to>
      <xdr:col>8</xdr:col>
      <xdr:colOff>1548820</xdr:colOff>
      <xdr:row>24</xdr:row>
      <xdr:rowOff>158661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6792685" y="3360421"/>
          <a:ext cx="1320221" cy="1849211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都道府県コード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滋賀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京都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大阪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兵庫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奈良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和歌山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36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徳島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800"/>
            </a:lnSpc>
          </a:pPr>
          <a:endParaRPr lang="ja-JP" altLang="en-US" sz="1600" b="0" i="0" strike="noStrike">
            <a:solidFill>
              <a:schemeClr val="bg1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16</xdr:col>
      <xdr:colOff>133804</xdr:colOff>
      <xdr:row>4</xdr:row>
      <xdr:rowOff>153580</xdr:rowOff>
    </xdr:from>
    <xdr:to>
      <xdr:col>16</xdr:col>
      <xdr:colOff>1537209</xdr:colOff>
      <xdr:row>14</xdr:row>
      <xdr:rowOff>64679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3904233" y="1285694"/>
          <a:ext cx="1403405" cy="1870528"/>
        </a:xfrm>
        <a:prstGeom prst="wedgeRectCallout">
          <a:avLst>
            <a:gd name="adj1" fmla="val 91250"/>
            <a:gd name="adj2" fmla="val -73914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新規の場合は、ここへチームコード以外のセルを入力し、申込フォームのチームコードセルへ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200000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を入力してください。</a:t>
          </a:r>
          <a:endParaRPr lang="en-US" altLang="ja-JP" sz="11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　後日、正式なチームコードをお知らせします。</a:t>
          </a:r>
        </a:p>
      </xdr:txBody>
    </xdr:sp>
    <xdr:clientData/>
  </xdr:twoCellAnchor>
  <xdr:twoCellAnchor>
    <xdr:from>
      <xdr:col>8</xdr:col>
      <xdr:colOff>141516</xdr:colOff>
      <xdr:row>3</xdr:row>
      <xdr:rowOff>185058</xdr:rowOff>
    </xdr:from>
    <xdr:to>
      <xdr:col>8</xdr:col>
      <xdr:colOff>1560795</xdr:colOff>
      <xdr:row>14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6705602" y="1121229"/>
          <a:ext cx="1419279" cy="2046514"/>
        </a:xfrm>
        <a:prstGeom prst="wedgeRectCallout">
          <a:avLst>
            <a:gd name="adj1" fmla="val -68215"/>
            <a:gd name="adj2" fmla="val -65318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rtl="0">
            <a:lnSpc>
              <a:spcPts val="1300"/>
            </a:lnSpc>
          </a:pP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下記に記載のないチームは、大阪陸協、学連、高体連等、登録されたチームコード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６ケタ）、チーム名等を入力し、申し込み用シートの最初のセルにチームコードを入力してください。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YU\AppData\Local\Temp\MicrosoftEdgeDownloads\d371945e-703a-427b-aa80-039e8b823ece\&#21271;&#27827;&#20869;HP\entryfile\201115_haaa20-data-entry-for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会人・大学・高校用"/>
      <sheetName val="壮年用"/>
      <sheetName val="中学生用"/>
      <sheetName val="小学生用"/>
      <sheetName val="全チームコード"/>
      <sheetName val="都道府県コード"/>
      <sheetName val="さわらないで！"/>
    </sheetNames>
    <sheetDataSet>
      <sheetData sheetId="0"/>
      <sheetData sheetId="1"/>
      <sheetData sheetId="2"/>
      <sheetData sheetId="3"/>
      <sheetData sheetId="4">
        <row r="4">
          <cell r="J4">
            <v>272301</v>
          </cell>
          <cell r="K4" t="str">
            <v>ﾋﾗｶﾀ1</v>
          </cell>
          <cell r="L4" t="str">
            <v>枚方一</v>
          </cell>
        </row>
        <row r="5">
          <cell r="J5">
            <v>272302</v>
          </cell>
          <cell r="K5" t="str">
            <v>ﾋﾗｶﾀ2</v>
          </cell>
          <cell r="L5" t="str">
            <v>枚方二</v>
          </cell>
        </row>
        <row r="6">
          <cell r="J6">
            <v>272303</v>
          </cell>
          <cell r="K6" t="str">
            <v>ﾋﾗｶﾀ3</v>
          </cell>
          <cell r="L6" t="str">
            <v>枚方三</v>
          </cell>
        </row>
        <row r="7">
          <cell r="J7">
            <v>272304</v>
          </cell>
          <cell r="K7" t="str">
            <v>ﾋﾗｶﾀ4</v>
          </cell>
          <cell r="L7" t="str">
            <v>枚方四</v>
          </cell>
        </row>
        <row r="8">
          <cell r="J8">
            <v>272305</v>
          </cell>
          <cell r="K8" t="str">
            <v>ﾂﾀﾞ</v>
          </cell>
          <cell r="L8" t="str">
            <v>津田</v>
          </cell>
        </row>
        <row r="9">
          <cell r="J9">
            <v>272306</v>
          </cell>
          <cell r="K9" t="str">
            <v>ﾋﾗｶﾀ</v>
          </cell>
          <cell r="L9" t="str">
            <v>枚方</v>
          </cell>
        </row>
        <row r="10">
          <cell r="J10">
            <v>272307</v>
          </cell>
          <cell r="K10" t="str">
            <v>ﾅｶﾐﾔ</v>
          </cell>
          <cell r="L10" t="str">
            <v>中宮</v>
          </cell>
        </row>
        <row r="11">
          <cell r="J11">
            <v>272309</v>
          </cell>
          <cell r="K11" t="str">
            <v>ｸｽﾞﾊ</v>
          </cell>
          <cell r="L11" t="str">
            <v>楠葉</v>
          </cell>
        </row>
        <row r="12">
          <cell r="J12">
            <v>272362</v>
          </cell>
          <cell r="K12" t="str">
            <v>ﾋｶﾞｼｺｳﾘ</v>
          </cell>
          <cell r="L12" t="str">
            <v>東香里</v>
          </cell>
        </row>
        <row r="13">
          <cell r="J13">
            <v>272363</v>
          </cell>
          <cell r="K13" t="str">
            <v>ｸｽﾞﾊﾆｼ</v>
          </cell>
          <cell r="L13" t="str">
            <v>楠葉西</v>
          </cell>
        </row>
        <row r="14">
          <cell r="J14">
            <v>272364</v>
          </cell>
          <cell r="K14" t="str">
            <v>ﾋﾗｶﾀﾅｶﾞｵ</v>
          </cell>
          <cell r="L14" t="str">
            <v>枚方長尾</v>
          </cell>
        </row>
        <row r="15">
          <cell r="J15">
            <v>272365</v>
          </cell>
          <cell r="K15" t="str">
            <v>ｼﾞｮｳｼｮｳｹｲｺｳ</v>
          </cell>
          <cell r="L15" t="str">
            <v>常翔啓光</v>
          </cell>
        </row>
        <row r="16">
          <cell r="J16">
            <v>272366</v>
          </cell>
          <cell r="K16" t="str">
            <v>ｽｷﾞ</v>
          </cell>
          <cell r="L16" t="str">
            <v>杉</v>
          </cell>
        </row>
        <row r="17">
          <cell r="J17">
            <v>272367</v>
          </cell>
          <cell r="K17" t="str">
            <v>ﾋﾗｶﾀﾔﾏﾀﾞ</v>
          </cell>
          <cell r="L17" t="str">
            <v>枚方山田</v>
          </cell>
        </row>
        <row r="18">
          <cell r="J18">
            <v>272368</v>
          </cell>
          <cell r="K18" t="str">
            <v>ﾅｷﾞｻﾆｼ</v>
          </cell>
          <cell r="L18" t="str">
            <v>渚西</v>
          </cell>
        </row>
        <row r="19">
          <cell r="J19">
            <v>272369</v>
          </cell>
          <cell r="K19" t="str">
            <v>ｻｸﾗｵｶ</v>
          </cell>
          <cell r="L19" t="str">
            <v>桜丘</v>
          </cell>
        </row>
        <row r="20">
          <cell r="J20">
            <v>272391</v>
          </cell>
          <cell r="K20" t="str">
            <v>ｻﾀﾞ</v>
          </cell>
          <cell r="L20" t="str">
            <v>蹉</v>
          </cell>
        </row>
        <row r="21">
          <cell r="J21">
            <v>272393</v>
          </cell>
          <cell r="K21" t="str">
            <v>ﾅｶﾞｵﾆｼ</v>
          </cell>
          <cell r="L21" t="str">
            <v>長尾西</v>
          </cell>
        </row>
        <row r="22">
          <cell r="J22">
            <v>272394</v>
          </cell>
          <cell r="K22" t="str">
            <v>ﾄｳｶｲﾀﾞｲｷﾞｮｳｾｲ</v>
          </cell>
          <cell r="L22" t="str">
            <v>東海大仰星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D6D"/>
  </sheetPr>
  <dimension ref="A1:AG228"/>
  <sheetViews>
    <sheetView showGridLines="0" view="pageBreakPreview" zoomScale="75" zoomScaleNormal="75" zoomScaleSheetLayoutView="75" workbookViewId="0">
      <selection activeCell="A2" sqref="A2:B2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6640625" style="6" customWidth="1"/>
    <col min="28" max="29" width="5.33203125" style="6" customWidth="1"/>
    <col min="30" max="16384" width="9" style="6"/>
  </cols>
  <sheetData>
    <row r="1" spans="1:23" ht="18.75" customHeight="1" thickBot="1">
      <c r="A1" s="138"/>
      <c r="B1" s="138"/>
      <c r="C1" s="138"/>
      <c r="D1" s="138"/>
      <c r="E1" s="138"/>
      <c r="F1" s="286" t="s">
        <v>628</v>
      </c>
      <c r="G1" s="286"/>
      <c r="H1" s="286"/>
      <c r="I1" s="286"/>
      <c r="J1" s="286"/>
      <c r="K1" s="286"/>
      <c r="L1" s="286"/>
      <c r="M1" s="138"/>
      <c r="N1" s="287" t="s">
        <v>607</v>
      </c>
      <c r="O1" s="287"/>
      <c r="P1" s="287"/>
      <c r="Q1" s="287"/>
      <c r="R1" s="287"/>
      <c r="S1" s="287"/>
      <c r="T1" s="30"/>
    </row>
    <row r="2" spans="1:23" ht="18.75" customHeight="1" thickBot="1">
      <c r="A2" s="288"/>
      <c r="B2" s="289"/>
      <c r="C2" s="139"/>
      <c r="D2" s="139"/>
      <c r="E2" s="139"/>
      <c r="F2" s="290" t="s">
        <v>39</v>
      </c>
      <c r="G2" s="290"/>
      <c r="H2" s="290"/>
      <c r="I2" s="290"/>
      <c r="J2" s="290"/>
      <c r="K2" s="290"/>
      <c r="L2" s="290"/>
      <c r="M2" s="139"/>
      <c r="N2" s="287"/>
      <c r="O2" s="287"/>
      <c r="P2" s="287"/>
      <c r="Q2" s="287"/>
      <c r="R2" s="287"/>
      <c r="S2" s="287"/>
      <c r="T2" s="30"/>
    </row>
    <row r="3" spans="1:23" ht="15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38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140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38"/>
      <c r="T4" s="30"/>
    </row>
    <row r="5" spans="1:23" ht="15.75" customHeight="1">
      <c r="A5" s="141"/>
      <c r="B5" s="141"/>
      <c r="C5" s="138"/>
      <c r="D5" s="138"/>
      <c r="E5" s="138"/>
      <c r="F5" s="142"/>
      <c r="G5" s="141"/>
      <c r="H5" s="141"/>
      <c r="I5" s="141"/>
      <c r="J5" s="273"/>
      <c r="K5" s="274"/>
      <c r="L5" s="275"/>
      <c r="M5" s="273"/>
      <c r="N5" s="274"/>
      <c r="O5" s="274"/>
      <c r="P5" s="275"/>
      <c r="Q5" s="276"/>
      <c r="R5" s="277"/>
      <c r="S5" s="138"/>
      <c r="T5" s="30"/>
    </row>
    <row r="6" spans="1:23" ht="15.75" customHeight="1">
      <c r="A6" s="285" t="s">
        <v>63</v>
      </c>
      <c r="B6" s="284"/>
      <c r="C6" s="146" t="str">
        <f>IF(A2="","",VLOOKUP(A2,全チームコード!B3:E188,2,FALSE))</f>
        <v/>
      </c>
      <c r="D6" s="147"/>
      <c r="E6" s="147"/>
      <c r="F6" s="148"/>
      <c r="G6" s="147"/>
      <c r="H6" s="149"/>
      <c r="I6" s="141"/>
      <c r="J6" s="273"/>
      <c r="K6" s="274"/>
      <c r="L6" s="275"/>
      <c r="M6" s="273"/>
      <c r="N6" s="274"/>
      <c r="O6" s="274"/>
      <c r="P6" s="275"/>
      <c r="Q6" s="276"/>
      <c r="R6" s="277"/>
      <c r="S6" s="138"/>
      <c r="T6" s="30"/>
    </row>
    <row r="7" spans="1:23" ht="15.75" customHeight="1">
      <c r="A7" s="35" t="s">
        <v>44</v>
      </c>
      <c r="B7" s="35"/>
      <c r="C7" s="146" t="str">
        <f>IF(A2="","",VLOOKUP(A2,全チームコード!B3:E188,3,FALSE))</f>
        <v/>
      </c>
      <c r="D7" s="147"/>
      <c r="E7" s="147"/>
      <c r="F7" s="147"/>
      <c r="G7" s="147"/>
      <c r="H7" s="149"/>
      <c r="I7" s="138"/>
      <c r="J7" s="273"/>
      <c r="K7" s="274"/>
      <c r="L7" s="275"/>
      <c r="M7" s="273"/>
      <c r="N7" s="274"/>
      <c r="O7" s="274"/>
      <c r="P7" s="275"/>
      <c r="Q7" s="276"/>
      <c r="R7" s="277"/>
      <c r="S7" s="13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38"/>
      <c r="J8" s="138"/>
      <c r="K8" s="138"/>
      <c r="L8" s="138"/>
      <c r="M8" s="138"/>
      <c r="N8" s="138"/>
      <c r="O8" s="138"/>
      <c r="P8" s="138"/>
      <c r="Q8" s="138"/>
      <c r="R8" s="142"/>
      <c r="S8" s="13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38"/>
      <c r="J9" s="138"/>
      <c r="K9" s="138"/>
      <c r="L9" s="138"/>
      <c r="M9" s="138"/>
      <c r="N9" s="138"/>
      <c r="O9" s="138"/>
      <c r="P9" s="138"/>
      <c r="Q9" s="138"/>
      <c r="R9" s="142"/>
      <c r="S9" s="13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30"/>
    </row>
    <row r="11" spans="1:23" ht="15.75" customHeight="1">
      <c r="A11" s="138"/>
      <c r="B11" s="138"/>
      <c r="C11" s="141"/>
      <c r="D11" s="141"/>
      <c r="E11" s="140"/>
      <c r="F11" s="145"/>
      <c r="G11" s="138"/>
      <c r="H11" s="138"/>
      <c r="I11" s="138"/>
      <c r="J11" s="143" t="s">
        <v>18</v>
      </c>
      <c r="K11" s="266" t="s">
        <v>586</v>
      </c>
      <c r="L11" s="266"/>
      <c r="M11" s="266"/>
      <c r="N11" s="266"/>
      <c r="O11" s="266"/>
      <c r="P11" s="138"/>
      <c r="Q11" s="143"/>
      <c r="R11" s="144"/>
      <c r="S11" s="138"/>
      <c r="T11" s="30"/>
    </row>
    <row r="12" spans="1:23" ht="15.75" customHeight="1">
      <c r="A12" s="267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272" t="s">
        <v>577</v>
      </c>
      <c r="I12" s="272"/>
      <c r="J12" s="272"/>
      <c r="K12" s="272"/>
      <c r="L12" s="38" t="s">
        <v>78</v>
      </c>
      <c r="M12" s="262" t="s">
        <v>297</v>
      </c>
      <c r="N12" s="262"/>
      <c r="O12" s="262"/>
      <c r="P12" s="13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268"/>
      <c r="B13" s="259" t="s">
        <v>597</v>
      </c>
      <c r="C13" s="259"/>
      <c r="D13" s="259"/>
      <c r="E13" s="191">
        <f>COUNTIF(AD29:AD128,1)</f>
        <v>0</v>
      </c>
      <c r="F13" s="197" t="s">
        <v>585</v>
      </c>
      <c r="G13" s="192" t="s">
        <v>576</v>
      </c>
      <c r="H13" s="191">
        <f>COUNTIF(AE29:AE128,1)</f>
        <v>0</v>
      </c>
      <c r="I13" s="260" t="s">
        <v>581</v>
      </c>
      <c r="J13" s="260"/>
      <c r="K13" s="261"/>
      <c r="L13" s="192" t="s">
        <v>78</v>
      </c>
      <c r="M13" s="243">
        <f>E13*1000+H13*200</f>
        <v>0</v>
      </c>
      <c r="N13" s="243"/>
      <c r="O13" s="243"/>
      <c r="P13" s="138"/>
      <c r="Q13" s="244">
        <f>SUM(E13,E15)</f>
        <v>0</v>
      </c>
      <c r="R13" s="245"/>
      <c r="S13" s="246"/>
      <c r="T13" s="30"/>
      <c r="U13" s="40"/>
      <c r="V13" s="46"/>
      <c r="W13" s="47"/>
    </row>
    <row r="14" spans="1:23" ht="15.75" customHeight="1">
      <c r="A14" s="268"/>
      <c r="B14" s="259" t="s">
        <v>598</v>
      </c>
      <c r="C14" s="259"/>
      <c r="D14" s="259"/>
      <c r="E14" s="191">
        <f>COUNTIF(AG29:AG128,11)</f>
        <v>0</v>
      </c>
      <c r="F14" s="240" t="s">
        <v>596</v>
      </c>
      <c r="G14" s="240"/>
      <c r="H14" s="241"/>
      <c r="I14" s="241"/>
      <c r="J14" s="241"/>
      <c r="K14" s="242"/>
      <c r="L14" s="192" t="s">
        <v>78</v>
      </c>
      <c r="M14" s="243">
        <f>E14*2000</f>
        <v>0</v>
      </c>
      <c r="N14" s="243"/>
      <c r="O14" s="243"/>
      <c r="P14" s="138"/>
      <c r="Q14" s="174"/>
      <c r="R14" s="175"/>
      <c r="S14" s="176"/>
      <c r="T14" s="30"/>
      <c r="U14" s="40"/>
      <c r="V14" s="46"/>
      <c r="W14" s="47"/>
    </row>
    <row r="15" spans="1:23" ht="15.75" customHeight="1">
      <c r="A15" s="268"/>
      <c r="B15" s="239" t="s">
        <v>599</v>
      </c>
      <c r="C15" s="239"/>
      <c r="D15" s="239"/>
      <c r="E15" s="191">
        <f>COUNTIF(AD29:AD128,2)</f>
        <v>0</v>
      </c>
      <c r="F15" s="197" t="s">
        <v>585</v>
      </c>
      <c r="G15" s="192" t="s">
        <v>576</v>
      </c>
      <c r="H15" s="191">
        <f>COUNTIF(AE29:AE128,2)</f>
        <v>0</v>
      </c>
      <c r="I15" s="260" t="s">
        <v>581</v>
      </c>
      <c r="J15" s="260"/>
      <c r="K15" s="261"/>
      <c r="L15" s="192" t="s">
        <v>78</v>
      </c>
      <c r="M15" s="243">
        <f>E15*1000+H15*200</f>
        <v>0</v>
      </c>
      <c r="N15" s="243"/>
      <c r="O15" s="243"/>
      <c r="P15" s="13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268"/>
      <c r="B16" s="239" t="s">
        <v>600</v>
      </c>
      <c r="C16" s="239"/>
      <c r="D16" s="239"/>
      <c r="E16" s="191">
        <f>COUNTIF(AG29:AG128,12)</f>
        <v>0</v>
      </c>
      <c r="F16" s="240" t="s">
        <v>596</v>
      </c>
      <c r="G16" s="240"/>
      <c r="H16" s="241"/>
      <c r="I16" s="241"/>
      <c r="J16" s="241"/>
      <c r="K16" s="242"/>
      <c r="L16" s="192" t="s">
        <v>78</v>
      </c>
      <c r="M16" s="243">
        <f>E16*2000</f>
        <v>0</v>
      </c>
      <c r="N16" s="243"/>
      <c r="O16" s="243"/>
      <c r="P16" s="138"/>
      <c r="Q16" s="244">
        <f>SUM(M13:O16)</f>
        <v>0</v>
      </c>
      <c r="R16" s="245"/>
      <c r="S16" s="246"/>
      <c r="T16" s="30"/>
      <c r="U16" s="40"/>
      <c r="V16" s="46"/>
      <c r="W16" s="47"/>
    </row>
    <row r="17" spans="1:33" ht="9.6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30"/>
      <c r="U17" s="40"/>
      <c r="V17" s="46"/>
      <c r="W17" s="47"/>
    </row>
    <row r="18" spans="1:33" ht="123" customHeight="1">
      <c r="A18" s="167" t="s">
        <v>558</v>
      </c>
      <c r="B18" s="168" t="s">
        <v>549</v>
      </c>
      <c r="C18" s="168" t="s">
        <v>614</v>
      </c>
      <c r="D18" s="168" t="s">
        <v>551</v>
      </c>
      <c r="E18" s="168" t="s">
        <v>550</v>
      </c>
      <c r="F18" s="168" t="s">
        <v>551</v>
      </c>
      <c r="G18" s="168" t="s">
        <v>557</v>
      </c>
      <c r="H18" s="247" t="s">
        <v>556</v>
      </c>
      <c r="I18" s="248"/>
      <c r="J18" s="248"/>
      <c r="K18" s="249"/>
      <c r="L18" s="168" t="s">
        <v>553</v>
      </c>
      <c r="M18" s="247" t="s">
        <v>552</v>
      </c>
      <c r="N18" s="248"/>
      <c r="O18" s="248"/>
      <c r="P18" s="249"/>
      <c r="Q18" s="168" t="s">
        <v>555</v>
      </c>
      <c r="R18" s="168" t="s">
        <v>554</v>
      </c>
      <c r="S18" s="168" t="s">
        <v>551</v>
      </c>
      <c r="T18" s="30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55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591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</v>
      </c>
      <c r="T20" s="51"/>
      <c r="V20" s="57"/>
      <c r="W20" s="58"/>
      <c r="X20" s="58"/>
    </row>
    <row r="21" spans="1:33" ht="18" customHeight="1">
      <c r="A21" s="229" t="s">
        <v>59</v>
      </c>
      <c r="B21" s="59">
        <v>2</v>
      </c>
      <c r="C21" s="154">
        <v>27</v>
      </c>
      <c r="D21" s="102">
        <v>271305</v>
      </c>
      <c r="E21" s="59" t="s">
        <v>28</v>
      </c>
      <c r="F21" s="102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59"/>
      <c r="O21" s="60"/>
      <c r="P21" s="60"/>
      <c r="Q21" s="59">
        <v>10645</v>
      </c>
      <c r="R21" s="59" t="s">
        <v>38</v>
      </c>
      <c r="S21" s="102">
        <v>27</v>
      </c>
      <c r="T21" s="61"/>
      <c r="W21" s="58"/>
      <c r="X21" s="58"/>
    </row>
    <row r="22" spans="1:33" ht="18" customHeight="1">
      <c r="A22" s="230"/>
      <c r="B22" s="59">
        <v>2</v>
      </c>
      <c r="C22" s="154">
        <v>28</v>
      </c>
      <c r="D22" s="102">
        <v>271305</v>
      </c>
      <c r="E22" s="59" t="s">
        <v>25</v>
      </c>
      <c r="F22" s="102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59"/>
      <c r="O22" s="60"/>
      <c r="P22" s="60"/>
      <c r="Q22" s="59">
        <v>10645</v>
      </c>
      <c r="R22" s="59" t="s">
        <v>30</v>
      </c>
      <c r="S22" s="103">
        <v>27</v>
      </c>
      <c r="T22" s="61"/>
      <c r="W22" s="58"/>
      <c r="X22" s="58"/>
    </row>
    <row r="23" spans="1:33" ht="18" customHeight="1">
      <c r="A23" s="230"/>
      <c r="B23" s="59">
        <v>2</v>
      </c>
      <c r="C23" s="154">
        <v>29</v>
      </c>
      <c r="D23" s="102">
        <v>271305</v>
      </c>
      <c r="E23" s="59" t="s">
        <v>26</v>
      </c>
      <c r="F23" s="102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59"/>
      <c r="O23" s="60"/>
      <c r="P23" s="60"/>
      <c r="Q23" s="59">
        <v>10645</v>
      </c>
      <c r="R23" s="59" t="s">
        <v>31</v>
      </c>
      <c r="S23" s="103">
        <v>27</v>
      </c>
      <c r="T23" s="61"/>
      <c r="W23" s="58"/>
      <c r="X23" s="58"/>
    </row>
    <row r="24" spans="1:33" ht="18" customHeight="1">
      <c r="A24" s="230"/>
      <c r="B24" s="59">
        <v>2</v>
      </c>
      <c r="C24" s="154">
        <v>30</v>
      </c>
      <c r="D24" s="102">
        <v>271305</v>
      </c>
      <c r="E24" s="59" t="s">
        <v>27</v>
      </c>
      <c r="F24" s="102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59"/>
      <c r="O24" s="60"/>
      <c r="P24" s="60"/>
      <c r="Q24" s="59">
        <v>10645</v>
      </c>
      <c r="R24" s="59" t="s">
        <v>40</v>
      </c>
      <c r="S24" s="103">
        <v>27</v>
      </c>
      <c r="T24" s="61"/>
      <c r="W24" s="58"/>
      <c r="X24" s="58"/>
    </row>
    <row r="25" spans="1:33" ht="18" customHeight="1">
      <c r="A25" s="231"/>
      <c r="B25" s="59">
        <v>1</v>
      </c>
      <c r="C25" s="154">
        <v>31</v>
      </c>
      <c r="D25" s="102">
        <v>271305</v>
      </c>
      <c r="E25" s="59" t="s">
        <v>47</v>
      </c>
      <c r="F25" s="102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59"/>
      <c r="O25" s="60"/>
      <c r="P25" s="60"/>
      <c r="Q25" s="59"/>
      <c r="R25" s="59" t="s">
        <v>62</v>
      </c>
      <c r="S25" s="103">
        <v>27</v>
      </c>
      <c r="T25" s="61"/>
      <c r="W25" s="58"/>
      <c r="X25" s="58"/>
    </row>
    <row r="26" spans="1:33" ht="6.6" customHeight="1">
      <c r="A26" s="138"/>
      <c r="B26" s="138"/>
      <c r="C26" s="138"/>
      <c r="D26" s="138"/>
      <c r="E26" s="138"/>
      <c r="F26" s="142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42"/>
      <c r="S26" s="13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55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591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56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150">
        <f t="shared" ref="D29:D92" si="0">$A$2</f>
        <v>0</v>
      </c>
      <c r="E29" s="70"/>
      <c r="F29" s="151" t="str">
        <f>IF(A2="","",VLOOKUP(A2,全チームコード!B3:E305,4,FALSE))</f>
        <v/>
      </c>
      <c r="G29" s="70"/>
      <c r="H29" s="70"/>
      <c r="I29" s="70"/>
      <c r="J29" s="71"/>
      <c r="K29" s="71"/>
      <c r="L29" s="70"/>
      <c r="M29" s="70"/>
      <c r="N29" s="70"/>
      <c r="O29" s="71"/>
      <c r="P29" s="71"/>
      <c r="Q29" s="70"/>
      <c r="R29" s="70"/>
      <c r="S29" s="151" t="str">
        <f>IF(A2="","",VLOOKUP(A2,全チームコード!B3:F188,5,FALSE))</f>
        <v/>
      </c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150">
        <f t="shared" si="0"/>
        <v>0</v>
      </c>
      <c r="E30" s="70"/>
      <c r="F30" s="151" t="str">
        <f t="shared" ref="F30:F93" si="1">$F$29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52" t="str">
        <f t="shared" ref="S30:S93" si="2">$S$29</f>
        <v/>
      </c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ref="AD30:AD93" si="3">IF(COUNT(H30)=1,B30,0)</f>
        <v>0</v>
      </c>
      <c r="AE30" s="6">
        <f t="shared" ref="AE30:AE93" si="4">IF(COUNT(I30)=1,B30,0)</f>
        <v>0</v>
      </c>
      <c r="AF30" s="6">
        <f t="shared" ref="AF30:AF93" si="5">L30*10+B30</f>
        <v>0</v>
      </c>
      <c r="AG30" s="6" t="str">
        <f t="shared" ref="AG30:AG93" si="6">RIGHT(AF30,2)</f>
        <v>0</v>
      </c>
    </row>
    <row r="31" spans="1:33" ht="18" customHeight="1" thickTop="1" thickBot="1">
      <c r="A31" s="24">
        <v>3</v>
      </c>
      <c r="B31" s="70"/>
      <c r="C31" s="70"/>
      <c r="D31" s="150">
        <f t="shared" si="0"/>
        <v>0</v>
      </c>
      <c r="E31" s="70"/>
      <c r="F31" s="151" t="str">
        <f t="shared" si="1"/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52" t="str">
        <f t="shared" si="2"/>
        <v/>
      </c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3"/>
        <v>0</v>
      </c>
      <c r="AE31" s="6">
        <f t="shared" si="4"/>
        <v>0</v>
      </c>
      <c r="AF31" s="6">
        <f t="shared" si="5"/>
        <v>0</v>
      </c>
      <c r="AG31" s="6" t="str">
        <f t="shared" si="6"/>
        <v>0</v>
      </c>
    </row>
    <row r="32" spans="1:33" ht="18" customHeight="1" thickTop="1" thickBot="1">
      <c r="A32" s="24">
        <v>4</v>
      </c>
      <c r="B32" s="70"/>
      <c r="C32" s="70"/>
      <c r="D32" s="150">
        <f t="shared" si="0"/>
        <v>0</v>
      </c>
      <c r="E32" s="70"/>
      <c r="F32" s="151" t="str">
        <f t="shared" si="1"/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52" t="str">
        <f t="shared" si="2"/>
        <v/>
      </c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3"/>
        <v>0</v>
      </c>
      <c r="AE32" s="6">
        <f t="shared" si="4"/>
        <v>0</v>
      </c>
      <c r="AF32" s="6">
        <f t="shared" si="5"/>
        <v>0</v>
      </c>
      <c r="AG32" s="6" t="str">
        <f t="shared" si="6"/>
        <v>0</v>
      </c>
    </row>
    <row r="33" spans="1:33" ht="18" customHeight="1" thickTop="1" thickBot="1">
      <c r="A33" s="24">
        <v>5</v>
      </c>
      <c r="B33" s="70"/>
      <c r="C33" s="70"/>
      <c r="D33" s="150">
        <f t="shared" si="0"/>
        <v>0</v>
      </c>
      <c r="E33" s="70"/>
      <c r="F33" s="151" t="str">
        <f t="shared" si="1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52" t="str">
        <f t="shared" si="2"/>
        <v/>
      </c>
      <c r="U33" s="215"/>
      <c r="V33" s="73" t="s">
        <v>82</v>
      </c>
      <c r="W33" s="213">
        <v>50</v>
      </c>
      <c r="X33" s="213"/>
      <c r="Y33" s="74"/>
      <c r="Z33" s="74"/>
      <c r="AA33" s="74"/>
      <c r="AB33" s="74"/>
      <c r="AD33" s="6">
        <f t="shared" si="3"/>
        <v>0</v>
      </c>
      <c r="AE33" s="6">
        <f t="shared" si="4"/>
        <v>0</v>
      </c>
      <c r="AF33" s="6">
        <f t="shared" si="5"/>
        <v>0</v>
      </c>
      <c r="AG33" s="6" t="str">
        <f t="shared" si="6"/>
        <v>0</v>
      </c>
    </row>
    <row r="34" spans="1:33" ht="18" customHeight="1" thickTop="1" thickBot="1">
      <c r="A34" s="24">
        <v>6</v>
      </c>
      <c r="B34" s="70"/>
      <c r="C34" s="70"/>
      <c r="D34" s="150">
        <f t="shared" si="0"/>
        <v>0</v>
      </c>
      <c r="E34" s="70"/>
      <c r="F34" s="151" t="str">
        <f t="shared" si="1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52" t="str">
        <f t="shared" si="2"/>
        <v/>
      </c>
      <c r="U34" s="215"/>
      <c r="V34" s="73" t="s">
        <v>12</v>
      </c>
      <c r="W34" s="213">
        <v>501</v>
      </c>
      <c r="X34" s="213"/>
      <c r="Y34" s="74"/>
      <c r="Z34" s="74"/>
      <c r="AA34" s="74"/>
      <c r="AB34" s="74"/>
      <c r="AD34" s="6">
        <f t="shared" si="3"/>
        <v>0</v>
      </c>
      <c r="AE34" s="6">
        <f t="shared" si="4"/>
        <v>0</v>
      </c>
      <c r="AF34" s="6">
        <f t="shared" si="5"/>
        <v>0</v>
      </c>
      <c r="AG34" s="6" t="str">
        <f t="shared" si="6"/>
        <v>0</v>
      </c>
    </row>
    <row r="35" spans="1:33" ht="18" customHeight="1" thickTop="1" thickBot="1">
      <c r="A35" s="24">
        <v>7</v>
      </c>
      <c r="B35" s="70"/>
      <c r="C35" s="70"/>
      <c r="D35" s="150">
        <f t="shared" si="0"/>
        <v>0</v>
      </c>
      <c r="E35" s="70"/>
      <c r="F35" s="151" t="str">
        <f t="shared" si="1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52" t="str">
        <f t="shared" si="2"/>
        <v/>
      </c>
      <c r="U35" s="215"/>
      <c r="V35" s="73" t="s">
        <v>11</v>
      </c>
      <c r="W35" s="213">
        <v>503</v>
      </c>
      <c r="X35" s="213"/>
      <c r="Y35" s="74"/>
      <c r="Z35" s="74"/>
      <c r="AA35" s="74"/>
      <c r="AB35" s="74"/>
      <c r="AD35" s="6">
        <f t="shared" si="3"/>
        <v>0</v>
      </c>
      <c r="AE35" s="6">
        <f t="shared" si="4"/>
        <v>0</v>
      </c>
      <c r="AF35" s="6">
        <f t="shared" si="5"/>
        <v>0</v>
      </c>
      <c r="AG35" s="6" t="str">
        <f t="shared" si="6"/>
        <v>0</v>
      </c>
    </row>
    <row r="36" spans="1:33" ht="18" customHeight="1" thickTop="1" thickBot="1">
      <c r="A36" s="24">
        <v>8</v>
      </c>
      <c r="B36" s="70"/>
      <c r="C36" s="70"/>
      <c r="D36" s="150">
        <f t="shared" si="0"/>
        <v>0</v>
      </c>
      <c r="E36" s="70"/>
      <c r="F36" s="151" t="str">
        <f t="shared" si="1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52" t="str">
        <f t="shared" si="2"/>
        <v/>
      </c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B36" s="75"/>
      <c r="AD36" s="6">
        <f t="shared" si="3"/>
        <v>0</v>
      </c>
      <c r="AE36" s="6">
        <f t="shared" si="4"/>
        <v>0</v>
      </c>
      <c r="AF36" s="6">
        <f t="shared" si="5"/>
        <v>0</v>
      </c>
      <c r="AG36" s="6" t="str">
        <f t="shared" si="6"/>
        <v>0</v>
      </c>
    </row>
    <row r="37" spans="1:33" ht="18" customHeight="1" thickTop="1" thickBot="1">
      <c r="A37" s="24">
        <v>9</v>
      </c>
      <c r="B37" s="70"/>
      <c r="C37" s="70"/>
      <c r="D37" s="150">
        <f t="shared" si="0"/>
        <v>0</v>
      </c>
      <c r="E37" s="70"/>
      <c r="F37" s="151" t="str">
        <f t="shared" si="1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52" t="str">
        <f t="shared" si="2"/>
        <v/>
      </c>
      <c r="U37" s="215"/>
      <c r="V37" s="73" t="s">
        <v>85</v>
      </c>
      <c r="W37" s="213">
        <v>606</v>
      </c>
      <c r="X37" s="213"/>
      <c r="Y37" s="74"/>
      <c r="Z37" s="74"/>
      <c r="AA37" s="74"/>
      <c r="AB37" s="74"/>
      <c r="AD37" s="6">
        <f t="shared" si="3"/>
        <v>0</v>
      </c>
      <c r="AE37" s="6">
        <f t="shared" si="4"/>
        <v>0</v>
      </c>
      <c r="AF37" s="6">
        <f t="shared" si="5"/>
        <v>0</v>
      </c>
      <c r="AG37" s="6" t="str">
        <f t="shared" si="6"/>
        <v>0</v>
      </c>
    </row>
    <row r="38" spans="1:33" ht="18" customHeight="1" thickTop="1" thickBot="1">
      <c r="A38" s="24">
        <v>10</v>
      </c>
      <c r="B38" s="70"/>
      <c r="C38" s="70"/>
      <c r="D38" s="150">
        <f t="shared" si="0"/>
        <v>0</v>
      </c>
      <c r="E38" s="70"/>
      <c r="F38" s="151" t="str">
        <f t="shared" si="1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52" t="str">
        <f t="shared" si="2"/>
        <v/>
      </c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B38" s="74"/>
      <c r="AD38" s="6">
        <f t="shared" si="3"/>
        <v>0</v>
      </c>
      <c r="AE38" s="6">
        <f t="shared" si="4"/>
        <v>0</v>
      </c>
      <c r="AF38" s="6">
        <f t="shared" si="5"/>
        <v>0</v>
      </c>
      <c r="AG38" s="6" t="str">
        <f t="shared" si="6"/>
        <v>0</v>
      </c>
    </row>
    <row r="39" spans="1:33" ht="18" customHeight="1" thickTop="1" thickBot="1">
      <c r="A39" s="24">
        <v>11</v>
      </c>
      <c r="B39" s="70"/>
      <c r="C39" s="70"/>
      <c r="D39" s="150">
        <f t="shared" si="0"/>
        <v>0</v>
      </c>
      <c r="E39" s="70"/>
      <c r="F39" s="151" t="str">
        <f t="shared" si="1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52" t="str">
        <f t="shared" si="2"/>
        <v/>
      </c>
      <c r="U39" s="215"/>
      <c r="V39" s="73" t="s">
        <v>80</v>
      </c>
      <c r="W39" s="213">
        <v>4</v>
      </c>
      <c r="X39" s="213"/>
      <c r="Y39" s="74"/>
      <c r="Z39" s="74"/>
      <c r="AA39" s="74"/>
      <c r="AB39" s="74"/>
      <c r="AD39" s="6">
        <f t="shared" si="3"/>
        <v>0</v>
      </c>
      <c r="AE39" s="6">
        <f t="shared" si="4"/>
        <v>0</v>
      </c>
      <c r="AF39" s="6">
        <f t="shared" si="5"/>
        <v>0</v>
      </c>
      <c r="AG39" s="6" t="str">
        <f t="shared" si="6"/>
        <v>0</v>
      </c>
    </row>
    <row r="40" spans="1:33" ht="18" customHeight="1" thickTop="1" thickBot="1">
      <c r="A40" s="24">
        <v>12</v>
      </c>
      <c r="B40" s="70"/>
      <c r="C40" s="70"/>
      <c r="D40" s="150">
        <f t="shared" si="0"/>
        <v>0</v>
      </c>
      <c r="E40" s="70"/>
      <c r="F40" s="151" t="str">
        <f t="shared" si="1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52" t="str">
        <f t="shared" si="2"/>
        <v/>
      </c>
      <c r="U40" s="215"/>
      <c r="V40" s="73" t="s">
        <v>87</v>
      </c>
      <c r="W40" s="213">
        <v>30</v>
      </c>
      <c r="X40" s="213"/>
      <c r="Y40" s="75"/>
      <c r="Z40" s="75"/>
      <c r="AA40" s="75"/>
      <c r="AB40" s="75"/>
      <c r="AD40" s="6">
        <f t="shared" si="3"/>
        <v>0</v>
      </c>
      <c r="AE40" s="6">
        <f t="shared" si="4"/>
        <v>0</v>
      </c>
      <c r="AF40" s="6">
        <f t="shared" si="5"/>
        <v>0</v>
      </c>
      <c r="AG40" s="6" t="str">
        <f t="shared" si="6"/>
        <v>0</v>
      </c>
    </row>
    <row r="41" spans="1:33" ht="18" customHeight="1" thickTop="1" thickBot="1">
      <c r="A41" s="24">
        <v>13</v>
      </c>
      <c r="B41" s="70"/>
      <c r="C41" s="70"/>
      <c r="D41" s="150">
        <f t="shared" si="0"/>
        <v>0</v>
      </c>
      <c r="E41" s="70"/>
      <c r="F41" s="151" t="str">
        <f t="shared" si="1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52" t="str">
        <f t="shared" si="2"/>
        <v/>
      </c>
      <c r="U41" s="215"/>
      <c r="V41" s="73" t="s">
        <v>12</v>
      </c>
      <c r="W41" s="213">
        <v>501</v>
      </c>
      <c r="X41" s="213"/>
      <c r="Y41" s="74"/>
      <c r="Z41" s="74"/>
      <c r="AA41" s="74"/>
      <c r="AB41" s="74"/>
      <c r="AD41" s="6">
        <f t="shared" si="3"/>
        <v>0</v>
      </c>
      <c r="AE41" s="6">
        <f t="shared" si="4"/>
        <v>0</v>
      </c>
      <c r="AF41" s="6">
        <f t="shared" si="5"/>
        <v>0</v>
      </c>
      <c r="AG41" s="6" t="str">
        <f t="shared" si="6"/>
        <v>0</v>
      </c>
    </row>
    <row r="42" spans="1:33" ht="18" customHeight="1" thickTop="1" thickBot="1">
      <c r="A42" s="24">
        <v>14</v>
      </c>
      <c r="B42" s="70"/>
      <c r="C42" s="70"/>
      <c r="D42" s="150">
        <f t="shared" si="0"/>
        <v>0</v>
      </c>
      <c r="E42" s="70"/>
      <c r="F42" s="151" t="str">
        <f t="shared" si="1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52" t="str">
        <f t="shared" si="2"/>
        <v/>
      </c>
      <c r="U42" s="215"/>
      <c r="V42" s="73" t="s">
        <v>11</v>
      </c>
      <c r="W42" s="213">
        <v>503</v>
      </c>
      <c r="X42" s="213"/>
      <c r="Y42" s="74"/>
      <c r="Z42" s="74"/>
      <c r="AA42" s="74"/>
      <c r="AB42" s="74"/>
      <c r="AD42" s="6">
        <f t="shared" si="3"/>
        <v>0</v>
      </c>
      <c r="AE42" s="6">
        <f t="shared" si="4"/>
        <v>0</v>
      </c>
      <c r="AF42" s="6">
        <f t="shared" si="5"/>
        <v>0</v>
      </c>
      <c r="AG42" s="6" t="str">
        <f t="shared" si="6"/>
        <v>0</v>
      </c>
    </row>
    <row r="43" spans="1:33" ht="18" customHeight="1" thickTop="1" thickBot="1">
      <c r="A43" s="24">
        <v>15</v>
      </c>
      <c r="B43" s="70"/>
      <c r="C43" s="70"/>
      <c r="D43" s="150">
        <f t="shared" si="0"/>
        <v>0</v>
      </c>
      <c r="E43" s="70"/>
      <c r="F43" s="151" t="str">
        <f t="shared" si="1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52" t="str">
        <f t="shared" si="2"/>
        <v/>
      </c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B43" s="74"/>
      <c r="AD43" s="6">
        <f t="shared" si="3"/>
        <v>0</v>
      </c>
      <c r="AE43" s="6">
        <f t="shared" si="4"/>
        <v>0</v>
      </c>
      <c r="AF43" s="6">
        <f t="shared" si="5"/>
        <v>0</v>
      </c>
      <c r="AG43" s="6" t="str">
        <f t="shared" si="6"/>
        <v>0</v>
      </c>
    </row>
    <row r="44" spans="1:33" ht="18" customHeight="1" thickTop="1" thickBot="1">
      <c r="A44" s="24">
        <v>16</v>
      </c>
      <c r="B44" s="70"/>
      <c r="C44" s="70"/>
      <c r="D44" s="150">
        <f t="shared" si="0"/>
        <v>0</v>
      </c>
      <c r="E44" s="70"/>
      <c r="F44" s="151" t="str">
        <f t="shared" si="1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52" t="str">
        <f t="shared" si="2"/>
        <v/>
      </c>
      <c r="U44" s="215"/>
      <c r="V44" s="73" t="s">
        <v>85</v>
      </c>
      <c r="W44" s="213">
        <v>606</v>
      </c>
      <c r="X44" s="213"/>
      <c r="Y44" s="74"/>
      <c r="Z44" s="74"/>
      <c r="AA44" s="74"/>
      <c r="AB44" s="74"/>
      <c r="AD44" s="6">
        <f t="shared" si="3"/>
        <v>0</v>
      </c>
      <c r="AE44" s="6">
        <f t="shared" si="4"/>
        <v>0</v>
      </c>
      <c r="AF44" s="6">
        <f t="shared" si="5"/>
        <v>0</v>
      </c>
      <c r="AG44" s="6" t="str">
        <f t="shared" si="6"/>
        <v>0</v>
      </c>
    </row>
    <row r="45" spans="1:33" ht="18" customHeight="1" thickTop="1" thickBot="1">
      <c r="A45" s="24">
        <v>17</v>
      </c>
      <c r="B45" s="70"/>
      <c r="C45" s="70"/>
      <c r="D45" s="150">
        <f t="shared" si="0"/>
        <v>0</v>
      </c>
      <c r="E45" s="70"/>
      <c r="F45" s="151" t="str">
        <f t="shared" si="1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52" t="str">
        <f t="shared" si="2"/>
        <v/>
      </c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B45" s="74"/>
      <c r="AD45" s="6">
        <f t="shared" si="3"/>
        <v>0</v>
      </c>
      <c r="AE45" s="6">
        <f t="shared" si="4"/>
        <v>0</v>
      </c>
      <c r="AF45" s="6">
        <f t="shared" si="5"/>
        <v>0</v>
      </c>
      <c r="AG45" s="6" t="str">
        <f t="shared" si="6"/>
        <v>0</v>
      </c>
    </row>
    <row r="46" spans="1:33" ht="18" customHeight="1" thickTop="1" thickBot="1">
      <c r="A46" s="24">
        <v>18</v>
      </c>
      <c r="B46" s="70"/>
      <c r="C46" s="70"/>
      <c r="D46" s="150">
        <f t="shared" si="0"/>
        <v>0</v>
      </c>
      <c r="E46" s="70"/>
      <c r="F46" s="151" t="str">
        <f t="shared" si="1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52" t="str">
        <f t="shared" si="2"/>
        <v/>
      </c>
      <c r="U46" s="215"/>
      <c r="V46" s="73" t="s">
        <v>87</v>
      </c>
      <c r="W46" s="213">
        <v>30</v>
      </c>
      <c r="X46" s="213"/>
      <c r="Y46" s="74"/>
      <c r="Z46" s="74"/>
      <c r="AA46" s="74"/>
      <c r="AB46" s="74"/>
      <c r="AD46" s="6">
        <f t="shared" si="3"/>
        <v>0</v>
      </c>
      <c r="AE46" s="6">
        <f t="shared" si="4"/>
        <v>0</v>
      </c>
      <c r="AF46" s="6">
        <f t="shared" si="5"/>
        <v>0</v>
      </c>
      <c r="AG46" s="6" t="str">
        <f t="shared" si="6"/>
        <v>0</v>
      </c>
    </row>
    <row r="47" spans="1:33" ht="18" customHeight="1" thickTop="1" thickBot="1">
      <c r="A47" s="24">
        <v>19</v>
      </c>
      <c r="B47" s="70"/>
      <c r="C47" s="70"/>
      <c r="D47" s="150">
        <f t="shared" si="0"/>
        <v>0</v>
      </c>
      <c r="E47" s="70"/>
      <c r="F47" s="151" t="str">
        <f t="shared" si="1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52" t="str">
        <f t="shared" si="2"/>
        <v/>
      </c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B47" s="74"/>
      <c r="AD47" s="6">
        <f t="shared" si="3"/>
        <v>0</v>
      </c>
      <c r="AE47" s="6">
        <f t="shared" si="4"/>
        <v>0</v>
      </c>
      <c r="AF47" s="6">
        <f t="shared" si="5"/>
        <v>0</v>
      </c>
      <c r="AG47" s="6" t="str">
        <f t="shared" si="6"/>
        <v>0</v>
      </c>
    </row>
    <row r="48" spans="1:33" ht="18" customHeight="1" thickTop="1" thickBot="1">
      <c r="A48" s="24">
        <v>20</v>
      </c>
      <c r="B48" s="70"/>
      <c r="C48" s="70"/>
      <c r="D48" s="150">
        <f t="shared" si="0"/>
        <v>0</v>
      </c>
      <c r="E48" s="70"/>
      <c r="F48" s="151" t="str">
        <f t="shared" si="1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52" t="str">
        <f t="shared" si="2"/>
        <v/>
      </c>
      <c r="U48" s="211"/>
      <c r="V48" s="73" t="s">
        <v>91</v>
      </c>
      <c r="W48" s="213">
        <v>2</v>
      </c>
      <c r="X48" s="213"/>
      <c r="Y48" s="74"/>
      <c r="Z48" s="74"/>
      <c r="AA48" s="74"/>
      <c r="AB48" s="74"/>
      <c r="AD48" s="6">
        <f t="shared" si="3"/>
        <v>0</v>
      </c>
      <c r="AE48" s="6">
        <f t="shared" si="4"/>
        <v>0</v>
      </c>
      <c r="AF48" s="6">
        <f t="shared" si="5"/>
        <v>0</v>
      </c>
      <c r="AG48" s="6" t="str">
        <f t="shared" si="6"/>
        <v>0</v>
      </c>
    </row>
    <row r="49" spans="1:33" ht="18" customHeight="1" thickTop="1" thickBot="1">
      <c r="A49" s="24">
        <v>21</v>
      </c>
      <c r="B49" s="70"/>
      <c r="C49" s="70"/>
      <c r="D49" s="150">
        <f t="shared" si="0"/>
        <v>0</v>
      </c>
      <c r="E49" s="70"/>
      <c r="F49" s="151" t="str">
        <f t="shared" si="1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52" t="str">
        <f t="shared" si="2"/>
        <v/>
      </c>
      <c r="U49" s="211"/>
      <c r="V49" s="73" t="s">
        <v>80</v>
      </c>
      <c r="W49" s="213">
        <v>4</v>
      </c>
      <c r="X49" s="213"/>
      <c r="Y49" s="74"/>
      <c r="Z49" s="74"/>
      <c r="AA49" s="74"/>
      <c r="AB49" s="74"/>
      <c r="AD49" s="6">
        <f t="shared" si="3"/>
        <v>0</v>
      </c>
      <c r="AE49" s="6">
        <f t="shared" si="4"/>
        <v>0</v>
      </c>
      <c r="AF49" s="6">
        <f t="shared" si="5"/>
        <v>0</v>
      </c>
      <c r="AG49" s="6" t="str">
        <f t="shared" si="6"/>
        <v>0</v>
      </c>
    </row>
    <row r="50" spans="1:33" ht="18" customHeight="1" thickTop="1" thickBot="1">
      <c r="A50" s="24">
        <v>22</v>
      </c>
      <c r="B50" s="70"/>
      <c r="C50" s="70"/>
      <c r="D50" s="150">
        <f t="shared" si="0"/>
        <v>0</v>
      </c>
      <c r="E50" s="70"/>
      <c r="F50" s="151" t="str">
        <f t="shared" si="1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52" t="str">
        <f t="shared" si="2"/>
        <v/>
      </c>
      <c r="U50" s="211"/>
      <c r="V50" s="73" t="s">
        <v>17</v>
      </c>
      <c r="W50" s="213">
        <v>8</v>
      </c>
      <c r="X50" s="213"/>
      <c r="Y50" s="74"/>
      <c r="Z50" s="74"/>
      <c r="AA50" s="74"/>
      <c r="AB50" s="74"/>
      <c r="AD50" s="6">
        <f t="shared" si="3"/>
        <v>0</v>
      </c>
      <c r="AE50" s="6">
        <f t="shared" si="4"/>
        <v>0</v>
      </c>
      <c r="AF50" s="6">
        <f t="shared" si="5"/>
        <v>0</v>
      </c>
      <c r="AG50" s="6" t="str">
        <f t="shared" si="6"/>
        <v>0</v>
      </c>
    </row>
    <row r="51" spans="1:33" ht="18" customHeight="1" thickTop="1" thickBot="1">
      <c r="A51" s="24">
        <v>23</v>
      </c>
      <c r="B51" s="70"/>
      <c r="C51" s="70"/>
      <c r="D51" s="150">
        <f t="shared" si="0"/>
        <v>0</v>
      </c>
      <c r="E51" s="70"/>
      <c r="F51" s="151" t="str">
        <f t="shared" si="1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52" t="str">
        <f t="shared" si="2"/>
        <v/>
      </c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B51" s="75"/>
      <c r="AD51" s="6">
        <f t="shared" si="3"/>
        <v>0</v>
      </c>
      <c r="AE51" s="6">
        <f t="shared" si="4"/>
        <v>0</v>
      </c>
      <c r="AF51" s="6">
        <f t="shared" si="5"/>
        <v>0</v>
      </c>
      <c r="AG51" s="6" t="str">
        <f t="shared" si="6"/>
        <v>0</v>
      </c>
    </row>
    <row r="52" spans="1:33" ht="18" customHeight="1" thickTop="1" thickBot="1">
      <c r="A52" s="24">
        <v>24</v>
      </c>
      <c r="B52" s="70"/>
      <c r="C52" s="70"/>
      <c r="D52" s="150">
        <f t="shared" si="0"/>
        <v>0</v>
      </c>
      <c r="E52" s="70"/>
      <c r="F52" s="151" t="str">
        <f t="shared" si="1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52" t="str">
        <f t="shared" si="2"/>
        <v/>
      </c>
      <c r="U52" s="211"/>
      <c r="V52" s="73" t="s">
        <v>87</v>
      </c>
      <c r="W52" s="213">
        <v>30</v>
      </c>
      <c r="X52" s="213"/>
      <c r="Y52" s="74"/>
      <c r="Z52" s="74"/>
      <c r="AA52" s="74"/>
      <c r="AB52" s="74"/>
      <c r="AD52" s="6">
        <f t="shared" si="3"/>
        <v>0</v>
      </c>
      <c r="AE52" s="6">
        <f t="shared" si="4"/>
        <v>0</v>
      </c>
      <c r="AF52" s="6">
        <f t="shared" si="5"/>
        <v>0</v>
      </c>
      <c r="AG52" s="6" t="str">
        <f t="shared" si="6"/>
        <v>0</v>
      </c>
    </row>
    <row r="53" spans="1:33" ht="18" customHeight="1" thickTop="1" thickBot="1">
      <c r="A53" s="24">
        <v>25</v>
      </c>
      <c r="B53" s="70"/>
      <c r="C53" s="70"/>
      <c r="D53" s="150">
        <f t="shared" si="0"/>
        <v>0</v>
      </c>
      <c r="E53" s="70"/>
      <c r="F53" s="151" t="str">
        <f t="shared" si="1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52" t="str">
        <f t="shared" si="2"/>
        <v/>
      </c>
      <c r="U53" s="211"/>
      <c r="V53" s="73" t="s">
        <v>92</v>
      </c>
      <c r="W53" s="213">
        <v>100</v>
      </c>
      <c r="X53" s="213"/>
      <c r="AD53" s="6">
        <f t="shared" si="3"/>
        <v>0</v>
      </c>
      <c r="AE53" s="6">
        <f t="shared" si="4"/>
        <v>0</v>
      </c>
      <c r="AF53" s="6">
        <f t="shared" si="5"/>
        <v>0</v>
      </c>
      <c r="AG53" s="6" t="str">
        <f t="shared" si="6"/>
        <v>0</v>
      </c>
    </row>
    <row r="54" spans="1:33" ht="18" customHeight="1" thickTop="1" thickBot="1">
      <c r="A54" s="24">
        <v>26</v>
      </c>
      <c r="B54" s="70"/>
      <c r="C54" s="70"/>
      <c r="D54" s="150">
        <f t="shared" si="0"/>
        <v>0</v>
      </c>
      <c r="E54" s="70"/>
      <c r="F54" s="151" t="str">
        <f t="shared" si="1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52" t="str">
        <f t="shared" si="2"/>
        <v/>
      </c>
      <c r="U54" s="211"/>
      <c r="V54" s="73" t="s">
        <v>93</v>
      </c>
      <c r="W54" s="213">
        <v>110</v>
      </c>
      <c r="X54" s="213"/>
      <c r="Y54" s="74"/>
      <c r="Z54" s="74"/>
      <c r="AA54" s="74"/>
      <c r="AB54" s="74"/>
      <c r="AD54" s="6">
        <f t="shared" si="3"/>
        <v>0</v>
      </c>
      <c r="AE54" s="6">
        <f t="shared" si="4"/>
        <v>0</v>
      </c>
      <c r="AF54" s="6">
        <f t="shared" si="5"/>
        <v>0</v>
      </c>
      <c r="AG54" s="6" t="str">
        <f t="shared" si="6"/>
        <v>0</v>
      </c>
    </row>
    <row r="55" spans="1:33" ht="18" customHeight="1" thickTop="1" thickBot="1">
      <c r="A55" s="24">
        <v>27</v>
      </c>
      <c r="B55" s="70"/>
      <c r="C55" s="70"/>
      <c r="D55" s="150">
        <f t="shared" si="0"/>
        <v>0</v>
      </c>
      <c r="E55" s="70"/>
      <c r="F55" s="151" t="str">
        <f t="shared" si="1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52" t="str">
        <f t="shared" si="2"/>
        <v/>
      </c>
      <c r="U55" s="211"/>
      <c r="V55" s="73" t="s">
        <v>12</v>
      </c>
      <c r="W55" s="213">
        <v>501</v>
      </c>
      <c r="X55" s="213"/>
      <c r="Y55" s="74"/>
      <c r="Z55" s="74"/>
      <c r="AA55" s="74"/>
      <c r="AB55" s="74"/>
      <c r="AD55" s="6">
        <f t="shared" si="3"/>
        <v>0</v>
      </c>
      <c r="AE55" s="6">
        <f t="shared" si="4"/>
        <v>0</v>
      </c>
      <c r="AF55" s="6">
        <f t="shared" si="5"/>
        <v>0</v>
      </c>
      <c r="AG55" s="6" t="str">
        <f t="shared" si="6"/>
        <v>0</v>
      </c>
    </row>
    <row r="56" spans="1:33" ht="18" customHeight="1" thickTop="1" thickBot="1">
      <c r="A56" s="24">
        <v>28</v>
      </c>
      <c r="B56" s="70"/>
      <c r="C56" s="70"/>
      <c r="D56" s="150">
        <f t="shared" si="0"/>
        <v>0</v>
      </c>
      <c r="E56" s="70"/>
      <c r="F56" s="151" t="str">
        <f t="shared" si="1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52" t="str">
        <f t="shared" si="2"/>
        <v/>
      </c>
      <c r="U56" s="211"/>
      <c r="V56" s="73" t="s">
        <v>11</v>
      </c>
      <c r="W56" s="213">
        <v>503</v>
      </c>
      <c r="X56" s="213"/>
      <c r="Y56" s="74"/>
      <c r="Z56" s="74"/>
      <c r="AA56" s="74"/>
      <c r="AB56" s="74"/>
      <c r="AD56" s="6">
        <f t="shared" si="3"/>
        <v>0</v>
      </c>
      <c r="AE56" s="6">
        <f t="shared" si="4"/>
        <v>0</v>
      </c>
      <c r="AF56" s="6">
        <f t="shared" si="5"/>
        <v>0</v>
      </c>
      <c r="AG56" s="6" t="str">
        <f t="shared" si="6"/>
        <v>0</v>
      </c>
    </row>
    <row r="57" spans="1:33" ht="18" customHeight="1" thickTop="1" thickBot="1">
      <c r="A57" s="24">
        <v>29</v>
      </c>
      <c r="B57" s="70"/>
      <c r="C57" s="70"/>
      <c r="D57" s="150">
        <f t="shared" si="0"/>
        <v>0</v>
      </c>
      <c r="E57" s="70"/>
      <c r="F57" s="151" t="str">
        <f t="shared" si="1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52" t="str">
        <f t="shared" si="2"/>
        <v/>
      </c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3"/>
        <v>0</v>
      </c>
      <c r="AE57" s="6">
        <f t="shared" si="4"/>
        <v>0</v>
      </c>
      <c r="AF57" s="6">
        <f t="shared" si="5"/>
        <v>0</v>
      </c>
      <c r="AG57" s="6" t="str">
        <f t="shared" si="6"/>
        <v>0</v>
      </c>
    </row>
    <row r="58" spans="1:33" ht="18" customHeight="1" thickTop="1" thickBot="1">
      <c r="A58" s="24">
        <v>30</v>
      </c>
      <c r="B58" s="70"/>
      <c r="C58" s="70"/>
      <c r="D58" s="150">
        <f t="shared" si="0"/>
        <v>0</v>
      </c>
      <c r="E58" s="70"/>
      <c r="F58" s="151" t="str">
        <f t="shared" si="1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52" t="str">
        <f t="shared" si="2"/>
        <v/>
      </c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B58" s="74"/>
      <c r="AD58" s="6">
        <f t="shared" si="3"/>
        <v>0</v>
      </c>
      <c r="AE58" s="6">
        <f t="shared" si="4"/>
        <v>0</v>
      </c>
      <c r="AF58" s="6">
        <f t="shared" si="5"/>
        <v>0</v>
      </c>
      <c r="AG58" s="6" t="str">
        <f t="shared" si="6"/>
        <v>0</v>
      </c>
    </row>
    <row r="59" spans="1:33" ht="18" customHeight="1" thickTop="1" thickBot="1">
      <c r="A59" s="24">
        <v>31</v>
      </c>
      <c r="B59" s="70"/>
      <c r="C59" s="70"/>
      <c r="D59" s="150">
        <f t="shared" si="0"/>
        <v>0</v>
      </c>
      <c r="E59" s="70"/>
      <c r="F59" s="151" t="str">
        <f t="shared" si="1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52" t="str">
        <f t="shared" si="2"/>
        <v/>
      </c>
      <c r="U59" s="211"/>
      <c r="V59" s="73" t="s">
        <v>91</v>
      </c>
      <c r="W59" s="213">
        <v>2</v>
      </c>
      <c r="X59" s="213"/>
      <c r="Y59" s="74"/>
      <c r="Z59" s="74"/>
      <c r="AA59" s="74"/>
      <c r="AB59" s="74"/>
      <c r="AC59" s="79"/>
      <c r="AD59" s="6">
        <f t="shared" si="3"/>
        <v>0</v>
      </c>
      <c r="AE59" s="6">
        <f t="shared" si="4"/>
        <v>0</v>
      </c>
      <c r="AF59" s="6">
        <f t="shared" si="5"/>
        <v>0</v>
      </c>
      <c r="AG59" s="6" t="str">
        <f t="shared" si="6"/>
        <v>0</v>
      </c>
    </row>
    <row r="60" spans="1:33" ht="18" customHeight="1" thickTop="1" thickBot="1">
      <c r="A60" s="24">
        <v>32</v>
      </c>
      <c r="B60" s="70"/>
      <c r="C60" s="70"/>
      <c r="D60" s="150">
        <f t="shared" si="0"/>
        <v>0</v>
      </c>
      <c r="E60" s="70"/>
      <c r="F60" s="151" t="str">
        <f t="shared" si="1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52" t="str">
        <f t="shared" si="2"/>
        <v/>
      </c>
      <c r="U60" s="211"/>
      <c r="V60" s="73" t="s">
        <v>17</v>
      </c>
      <c r="W60" s="213">
        <v>8</v>
      </c>
      <c r="X60" s="213"/>
      <c r="Y60" s="74"/>
      <c r="Z60" s="74"/>
      <c r="AA60" s="74"/>
      <c r="AB60" s="74"/>
      <c r="AC60" s="79"/>
      <c r="AD60" s="6">
        <f t="shared" si="3"/>
        <v>0</v>
      </c>
      <c r="AE60" s="6">
        <f t="shared" si="4"/>
        <v>0</v>
      </c>
      <c r="AF60" s="6">
        <f t="shared" si="5"/>
        <v>0</v>
      </c>
      <c r="AG60" s="6" t="str">
        <f t="shared" si="6"/>
        <v>0</v>
      </c>
    </row>
    <row r="61" spans="1:33" ht="18" customHeight="1" thickTop="1" thickBot="1">
      <c r="A61" s="24">
        <v>33</v>
      </c>
      <c r="B61" s="70"/>
      <c r="C61" s="70"/>
      <c r="D61" s="150">
        <f t="shared" si="0"/>
        <v>0</v>
      </c>
      <c r="E61" s="70"/>
      <c r="F61" s="151" t="str">
        <f t="shared" si="1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52" t="str">
        <f t="shared" si="2"/>
        <v/>
      </c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B61" s="75"/>
      <c r="AD61" s="6">
        <f t="shared" si="3"/>
        <v>0</v>
      </c>
      <c r="AE61" s="6">
        <f t="shared" si="4"/>
        <v>0</v>
      </c>
      <c r="AF61" s="6">
        <f t="shared" si="5"/>
        <v>0</v>
      </c>
      <c r="AG61" s="6" t="str">
        <f t="shared" si="6"/>
        <v>0</v>
      </c>
    </row>
    <row r="62" spans="1:33" ht="18" customHeight="1" thickTop="1" thickBot="1">
      <c r="A62" s="24">
        <v>34</v>
      </c>
      <c r="B62" s="70"/>
      <c r="C62" s="70"/>
      <c r="D62" s="150">
        <f t="shared" si="0"/>
        <v>0</v>
      </c>
      <c r="E62" s="70"/>
      <c r="F62" s="151" t="str">
        <f t="shared" si="1"/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52" t="str">
        <f t="shared" si="2"/>
        <v/>
      </c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B62" s="75"/>
      <c r="AD62" s="6">
        <f t="shared" si="3"/>
        <v>0</v>
      </c>
      <c r="AE62" s="6">
        <f t="shared" si="4"/>
        <v>0</v>
      </c>
      <c r="AF62" s="6">
        <f t="shared" si="5"/>
        <v>0</v>
      </c>
      <c r="AG62" s="6" t="str">
        <f t="shared" si="6"/>
        <v>0</v>
      </c>
    </row>
    <row r="63" spans="1:33" ht="18" customHeight="1" thickTop="1" thickBot="1">
      <c r="A63" s="24">
        <v>35</v>
      </c>
      <c r="B63" s="70"/>
      <c r="C63" s="70"/>
      <c r="D63" s="150">
        <f t="shared" si="0"/>
        <v>0</v>
      </c>
      <c r="E63" s="70"/>
      <c r="F63" s="151" t="str">
        <f t="shared" si="1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52" t="str">
        <f t="shared" si="2"/>
        <v/>
      </c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B63" s="75"/>
      <c r="AD63" s="6">
        <f t="shared" si="3"/>
        <v>0</v>
      </c>
      <c r="AE63" s="6">
        <f t="shared" si="4"/>
        <v>0</v>
      </c>
      <c r="AF63" s="6">
        <f t="shared" si="5"/>
        <v>0</v>
      </c>
      <c r="AG63" s="6" t="str">
        <f t="shared" si="6"/>
        <v>0</v>
      </c>
    </row>
    <row r="64" spans="1:33" ht="18" customHeight="1" thickTop="1" thickBot="1">
      <c r="A64" s="24">
        <v>36</v>
      </c>
      <c r="B64" s="70"/>
      <c r="C64" s="70"/>
      <c r="D64" s="150">
        <f t="shared" si="0"/>
        <v>0</v>
      </c>
      <c r="E64" s="70"/>
      <c r="F64" s="151" t="str">
        <f t="shared" si="1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52" t="str">
        <f t="shared" si="2"/>
        <v/>
      </c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B64" s="75"/>
      <c r="AD64" s="6">
        <f t="shared" si="3"/>
        <v>0</v>
      </c>
      <c r="AE64" s="6">
        <f t="shared" si="4"/>
        <v>0</v>
      </c>
      <c r="AF64" s="6">
        <f t="shared" si="5"/>
        <v>0</v>
      </c>
      <c r="AG64" s="6" t="str">
        <f t="shared" si="6"/>
        <v>0</v>
      </c>
    </row>
    <row r="65" spans="1:33" ht="18" customHeight="1" thickTop="1" thickBot="1">
      <c r="A65" s="24">
        <v>37</v>
      </c>
      <c r="B65" s="70"/>
      <c r="C65" s="70"/>
      <c r="D65" s="150">
        <f t="shared" si="0"/>
        <v>0</v>
      </c>
      <c r="E65" s="70"/>
      <c r="F65" s="151" t="str">
        <f t="shared" si="1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52" t="str">
        <f t="shared" si="2"/>
        <v/>
      </c>
      <c r="U65" s="211"/>
      <c r="V65" s="73" t="s">
        <v>12</v>
      </c>
      <c r="W65" s="213">
        <v>501</v>
      </c>
      <c r="X65" s="213"/>
      <c r="Y65" s="74"/>
      <c r="Z65" s="74"/>
      <c r="AA65" s="74"/>
      <c r="AB65" s="74"/>
      <c r="AD65" s="6">
        <f t="shared" si="3"/>
        <v>0</v>
      </c>
      <c r="AE65" s="6">
        <f t="shared" si="4"/>
        <v>0</v>
      </c>
      <c r="AF65" s="6">
        <f t="shared" si="5"/>
        <v>0</v>
      </c>
      <c r="AG65" s="6" t="str">
        <f t="shared" si="6"/>
        <v>0</v>
      </c>
    </row>
    <row r="66" spans="1:33" ht="18" customHeight="1" thickTop="1" thickBot="1">
      <c r="A66" s="24">
        <v>38</v>
      </c>
      <c r="B66" s="70"/>
      <c r="C66" s="70"/>
      <c r="D66" s="150">
        <f t="shared" si="0"/>
        <v>0</v>
      </c>
      <c r="E66" s="70"/>
      <c r="F66" s="151" t="str">
        <f t="shared" si="1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52" t="str">
        <f t="shared" si="2"/>
        <v/>
      </c>
      <c r="U66" s="211"/>
      <c r="V66" s="73" t="s">
        <v>11</v>
      </c>
      <c r="W66" s="213">
        <v>503</v>
      </c>
      <c r="X66" s="213"/>
      <c r="Y66" s="74"/>
      <c r="Z66" s="74"/>
      <c r="AA66" s="74"/>
      <c r="AB66" s="74"/>
      <c r="AD66" s="6">
        <f t="shared" si="3"/>
        <v>0</v>
      </c>
      <c r="AE66" s="6">
        <f t="shared" si="4"/>
        <v>0</v>
      </c>
      <c r="AF66" s="6">
        <f t="shared" si="5"/>
        <v>0</v>
      </c>
      <c r="AG66" s="6" t="str">
        <f t="shared" si="6"/>
        <v>0</v>
      </c>
    </row>
    <row r="67" spans="1:33" ht="18" customHeight="1" thickTop="1" thickBot="1">
      <c r="A67" s="24">
        <v>39</v>
      </c>
      <c r="B67" s="70"/>
      <c r="C67" s="70"/>
      <c r="D67" s="150">
        <f t="shared" si="0"/>
        <v>0</v>
      </c>
      <c r="E67" s="70"/>
      <c r="F67" s="151" t="str">
        <f t="shared" si="1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52" t="str">
        <f t="shared" si="2"/>
        <v/>
      </c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B67" s="74"/>
      <c r="AD67" s="6">
        <f t="shared" si="3"/>
        <v>0</v>
      </c>
      <c r="AE67" s="6">
        <f t="shared" si="4"/>
        <v>0</v>
      </c>
      <c r="AF67" s="6">
        <f t="shared" si="5"/>
        <v>0</v>
      </c>
      <c r="AG67" s="6" t="str">
        <f t="shared" si="6"/>
        <v>0</v>
      </c>
    </row>
    <row r="68" spans="1:33" ht="18" customHeight="1" thickTop="1" thickBot="1">
      <c r="A68" s="24">
        <v>40</v>
      </c>
      <c r="B68" s="70"/>
      <c r="C68" s="70"/>
      <c r="D68" s="150">
        <f t="shared" si="0"/>
        <v>0</v>
      </c>
      <c r="E68" s="70"/>
      <c r="F68" s="151" t="str">
        <f t="shared" si="1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52" t="str">
        <f t="shared" si="2"/>
        <v/>
      </c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B68" s="74"/>
      <c r="AD68" s="6">
        <f t="shared" si="3"/>
        <v>0</v>
      </c>
      <c r="AE68" s="6">
        <f t="shared" si="4"/>
        <v>0</v>
      </c>
      <c r="AF68" s="6">
        <f t="shared" si="5"/>
        <v>0</v>
      </c>
      <c r="AG68" s="6" t="str">
        <f t="shared" si="6"/>
        <v>0</v>
      </c>
    </row>
    <row r="69" spans="1:33" ht="18" customHeight="1" thickTop="1" thickBot="1">
      <c r="A69" s="24">
        <v>41</v>
      </c>
      <c r="B69" s="70"/>
      <c r="C69" s="70"/>
      <c r="D69" s="150">
        <f t="shared" si="0"/>
        <v>0</v>
      </c>
      <c r="E69" s="70"/>
      <c r="F69" s="151" t="str">
        <f t="shared" si="1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52" t="str">
        <f t="shared" si="2"/>
        <v/>
      </c>
      <c r="U69" s="211"/>
      <c r="V69" s="73" t="s">
        <v>17</v>
      </c>
      <c r="W69" s="213">
        <v>8</v>
      </c>
      <c r="X69" s="213"/>
      <c r="Y69" s="74"/>
      <c r="Z69" s="74"/>
      <c r="AA69" s="74"/>
      <c r="AB69" s="74"/>
      <c r="AD69" s="6">
        <f t="shared" si="3"/>
        <v>0</v>
      </c>
      <c r="AE69" s="6">
        <f t="shared" si="4"/>
        <v>0</v>
      </c>
      <c r="AF69" s="6">
        <f t="shared" si="5"/>
        <v>0</v>
      </c>
      <c r="AG69" s="6" t="str">
        <f t="shared" si="6"/>
        <v>0</v>
      </c>
    </row>
    <row r="70" spans="1:33" ht="18" customHeight="1" thickTop="1" thickBot="1">
      <c r="A70" s="24">
        <v>42</v>
      </c>
      <c r="B70" s="70"/>
      <c r="C70" s="70"/>
      <c r="D70" s="150">
        <f t="shared" si="0"/>
        <v>0</v>
      </c>
      <c r="E70" s="70"/>
      <c r="F70" s="151" t="str">
        <f t="shared" si="1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52" t="str">
        <f t="shared" si="2"/>
        <v/>
      </c>
      <c r="U70" s="211"/>
      <c r="V70" s="73" t="s">
        <v>12</v>
      </c>
      <c r="W70" s="213">
        <v>501</v>
      </c>
      <c r="X70" s="213"/>
      <c r="Y70" s="74"/>
      <c r="Z70" s="74"/>
      <c r="AA70" s="74"/>
      <c r="AB70" s="74"/>
      <c r="AD70" s="6">
        <f t="shared" si="3"/>
        <v>0</v>
      </c>
      <c r="AE70" s="6">
        <f t="shared" si="4"/>
        <v>0</v>
      </c>
      <c r="AF70" s="6">
        <f t="shared" si="5"/>
        <v>0</v>
      </c>
      <c r="AG70" s="6" t="str">
        <f t="shared" si="6"/>
        <v>0</v>
      </c>
    </row>
    <row r="71" spans="1:33" ht="18" customHeight="1" thickTop="1" thickBot="1">
      <c r="A71" s="24">
        <v>43</v>
      </c>
      <c r="B71" s="70"/>
      <c r="C71" s="70"/>
      <c r="D71" s="150">
        <f t="shared" si="0"/>
        <v>0</v>
      </c>
      <c r="E71" s="70"/>
      <c r="F71" s="151" t="str">
        <f t="shared" si="1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52" t="str">
        <f t="shared" si="2"/>
        <v/>
      </c>
      <c r="U71" s="212"/>
      <c r="V71" s="73" t="s">
        <v>11</v>
      </c>
      <c r="W71" s="213">
        <v>503</v>
      </c>
      <c r="X71" s="213"/>
      <c r="Y71" s="80"/>
      <c r="Z71" s="80"/>
      <c r="AA71" s="80"/>
      <c r="AB71" s="80"/>
      <c r="AD71" s="6">
        <f t="shared" si="3"/>
        <v>0</v>
      </c>
      <c r="AE71" s="6">
        <f t="shared" si="4"/>
        <v>0</v>
      </c>
      <c r="AF71" s="6">
        <f t="shared" si="5"/>
        <v>0</v>
      </c>
      <c r="AG71" s="6" t="str">
        <f t="shared" si="6"/>
        <v>0</v>
      </c>
    </row>
    <row r="72" spans="1:33" ht="18" customHeight="1" thickTop="1">
      <c r="A72" s="24">
        <v>44</v>
      </c>
      <c r="B72" s="70"/>
      <c r="C72" s="70"/>
      <c r="D72" s="150">
        <f t="shared" si="0"/>
        <v>0</v>
      </c>
      <c r="E72" s="70"/>
      <c r="F72" s="151" t="str">
        <f t="shared" si="1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52" t="str">
        <f t="shared" si="2"/>
        <v/>
      </c>
      <c r="V72" s="80"/>
      <c r="W72" s="77"/>
      <c r="X72" s="77"/>
      <c r="Y72" s="80"/>
      <c r="Z72" s="80"/>
      <c r="AA72" s="80"/>
      <c r="AB72" s="80"/>
      <c r="AD72" s="6">
        <f t="shared" si="3"/>
        <v>0</v>
      </c>
      <c r="AE72" s="6">
        <f t="shared" si="4"/>
        <v>0</v>
      </c>
      <c r="AF72" s="6">
        <f t="shared" si="5"/>
        <v>0</v>
      </c>
      <c r="AG72" s="6" t="str">
        <f t="shared" si="6"/>
        <v>0</v>
      </c>
    </row>
    <row r="73" spans="1:33" ht="18" customHeight="1" thickBot="1">
      <c r="A73" s="24">
        <v>45</v>
      </c>
      <c r="B73" s="70"/>
      <c r="C73" s="70"/>
      <c r="D73" s="150">
        <f t="shared" si="0"/>
        <v>0</v>
      </c>
      <c r="E73" s="70"/>
      <c r="F73" s="151" t="str">
        <f t="shared" si="1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52" t="str">
        <f t="shared" si="2"/>
        <v/>
      </c>
      <c r="U73" s="81" t="s">
        <v>9</v>
      </c>
      <c r="V73" s="81"/>
      <c r="W73" s="81"/>
      <c r="X73" s="82"/>
      <c r="Y73" s="83"/>
      <c r="Z73" s="74"/>
      <c r="AA73" s="74"/>
      <c r="AB73" s="74"/>
      <c r="AD73" s="6">
        <f t="shared" si="3"/>
        <v>0</v>
      </c>
      <c r="AE73" s="6">
        <f t="shared" si="4"/>
        <v>0</v>
      </c>
      <c r="AF73" s="6">
        <f t="shared" si="5"/>
        <v>0</v>
      </c>
      <c r="AG73" s="6" t="str">
        <f t="shared" si="6"/>
        <v>0</v>
      </c>
    </row>
    <row r="74" spans="1:33" ht="18" customHeight="1" thickTop="1" thickBot="1">
      <c r="A74" s="24">
        <v>46</v>
      </c>
      <c r="B74" s="70"/>
      <c r="C74" s="70"/>
      <c r="D74" s="150">
        <f t="shared" si="0"/>
        <v>0</v>
      </c>
      <c r="E74" s="70"/>
      <c r="F74" s="151" t="str">
        <f t="shared" si="1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52" t="str">
        <f t="shared" si="2"/>
        <v/>
      </c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74"/>
      <c r="AC74" s="87"/>
      <c r="AD74" s="6">
        <f t="shared" si="3"/>
        <v>0</v>
      </c>
      <c r="AE74" s="6">
        <f t="shared" si="4"/>
        <v>0</v>
      </c>
      <c r="AF74" s="6">
        <f t="shared" si="5"/>
        <v>0</v>
      </c>
      <c r="AG74" s="6" t="str">
        <f t="shared" si="6"/>
        <v>0</v>
      </c>
    </row>
    <row r="75" spans="1:33" ht="18" customHeight="1" thickTop="1" thickBot="1">
      <c r="A75" s="24">
        <v>47</v>
      </c>
      <c r="B75" s="70"/>
      <c r="C75" s="70"/>
      <c r="D75" s="150">
        <f t="shared" si="0"/>
        <v>0</v>
      </c>
      <c r="E75" s="70"/>
      <c r="F75" s="151" t="str">
        <f t="shared" si="1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52" t="str">
        <f t="shared" si="2"/>
        <v/>
      </c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B75" s="185"/>
      <c r="AD75" s="6">
        <f t="shared" si="3"/>
        <v>0</v>
      </c>
      <c r="AE75" s="6">
        <f t="shared" si="4"/>
        <v>0</v>
      </c>
      <c r="AF75" s="6">
        <f t="shared" si="5"/>
        <v>0</v>
      </c>
      <c r="AG75" s="6" t="str">
        <f t="shared" si="6"/>
        <v>0</v>
      </c>
    </row>
    <row r="76" spans="1:33" ht="18" customHeight="1" thickTop="1" thickBot="1">
      <c r="A76" s="24">
        <v>48</v>
      </c>
      <c r="B76" s="70"/>
      <c r="C76" s="70"/>
      <c r="D76" s="150">
        <f t="shared" si="0"/>
        <v>0</v>
      </c>
      <c r="E76" s="70"/>
      <c r="F76" s="151" t="str">
        <f t="shared" si="1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52" t="str">
        <f t="shared" si="2"/>
        <v/>
      </c>
      <c r="U76" s="205"/>
      <c r="V76" s="205"/>
      <c r="W76" s="88" t="s">
        <v>3</v>
      </c>
      <c r="X76" s="88">
        <v>432</v>
      </c>
      <c r="Y76" s="205"/>
      <c r="Z76" s="185"/>
      <c r="AA76" s="185"/>
      <c r="AB76" s="185"/>
      <c r="AD76" s="6">
        <f t="shared" si="3"/>
        <v>0</v>
      </c>
      <c r="AE76" s="6">
        <f t="shared" si="4"/>
        <v>0</v>
      </c>
      <c r="AF76" s="6">
        <f t="shared" si="5"/>
        <v>0</v>
      </c>
      <c r="AG76" s="6" t="str">
        <f t="shared" si="6"/>
        <v>0</v>
      </c>
    </row>
    <row r="77" spans="1:33" ht="18" customHeight="1" thickTop="1" thickBot="1">
      <c r="A77" s="24">
        <v>49</v>
      </c>
      <c r="B77" s="70"/>
      <c r="C77" s="70"/>
      <c r="D77" s="150">
        <f t="shared" si="0"/>
        <v>0</v>
      </c>
      <c r="E77" s="70"/>
      <c r="F77" s="151" t="str">
        <f t="shared" si="1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52" t="str">
        <f t="shared" si="2"/>
        <v/>
      </c>
      <c r="U77" s="205"/>
      <c r="V77" s="205"/>
      <c r="W77" s="88" t="s">
        <v>4</v>
      </c>
      <c r="X77" s="88">
        <v>433</v>
      </c>
      <c r="Y77" s="205"/>
      <c r="Z77" s="185"/>
      <c r="AA77" s="185"/>
      <c r="AB77" s="185"/>
      <c r="AD77" s="6">
        <f t="shared" si="3"/>
        <v>0</v>
      </c>
      <c r="AE77" s="6">
        <f t="shared" si="4"/>
        <v>0</v>
      </c>
      <c r="AF77" s="6">
        <f t="shared" si="5"/>
        <v>0</v>
      </c>
      <c r="AG77" s="6" t="str">
        <f t="shared" si="6"/>
        <v>0</v>
      </c>
    </row>
    <row r="78" spans="1:33" ht="18" customHeight="1" thickTop="1" thickBot="1">
      <c r="A78" s="24">
        <v>50</v>
      </c>
      <c r="B78" s="70"/>
      <c r="C78" s="70"/>
      <c r="D78" s="150">
        <f t="shared" si="0"/>
        <v>0</v>
      </c>
      <c r="E78" s="70"/>
      <c r="F78" s="151" t="str">
        <f t="shared" si="1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52" t="str">
        <f t="shared" si="2"/>
        <v/>
      </c>
      <c r="U78" s="205"/>
      <c r="V78" s="205"/>
      <c r="W78" s="88" t="s">
        <v>5</v>
      </c>
      <c r="X78" s="88">
        <v>434</v>
      </c>
      <c r="Y78" s="205"/>
      <c r="Z78" s="185"/>
      <c r="AA78" s="185"/>
      <c r="AB78" s="185"/>
      <c r="AD78" s="6">
        <f t="shared" si="3"/>
        <v>0</v>
      </c>
      <c r="AE78" s="6">
        <f t="shared" si="4"/>
        <v>0</v>
      </c>
      <c r="AF78" s="6">
        <f t="shared" si="5"/>
        <v>0</v>
      </c>
      <c r="AG78" s="6" t="str">
        <f t="shared" si="6"/>
        <v>0</v>
      </c>
    </row>
    <row r="79" spans="1:33" ht="18" customHeight="1" thickTop="1" thickBot="1">
      <c r="A79" s="24">
        <v>51</v>
      </c>
      <c r="B79" s="70"/>
      <c r="C79" s="70"/>
      <c r="D79" s="150">
        <f t="shared" si="0"/>
        <v>0</v>
      </c>
      <c r="E79" s="70"/>
      <c r="F79" s="151" t="str">
        <f t="shared" si="1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52" t="str">
        <f t="shared" si="2"/>
        <v/>
      </c>
      <c r="U79" s="205"/>
      <c r="V79" s="205"/>
      <c r="W79" s="88" t="s">
        <v>6</v>
      </c>
      <c r="X79" s="88">
        <v>435</v>
      </c>
      <c r="Y79" s="205"/>
      <c r="Z79" s="185"/>
      <c r="AA79" s="185"/>
      <c r="AB79" s="185"/>
      <c r="AD79" s="6">
        <f t="shared" si="3"/>
        <v>0</v>
      </c>
      <c r="AE79" s="6">
        <f t="shared" si="4"/>
        <v>0</v>
      </c>
      <c r="AF79" s="6">
        <f t="shared" si="5"/>
        <v>0</v>
      </c>
      <c r="AG79" s="6" t="str">
        <f t="shared" si="6"/>
        <v>0</v>
      </c>
    </row>
    <row r="80" spans="1:33" ht="18" customHeight="1" thickTop="1" thickBot="1">
      <c r="A80" s="24">
        <v>52</v>
      </c>
      <c r="B80" s="70"/>
      <c r="C80" s="70"/>
      <c r="D80" s="150">
        <f t="shared" si="0"/>
        <v>0</v>
      </c>
      <c r="E80" s="70"/>
      <c r="F80" s="151" t="str">
        <f t="shared" si="1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52" t="str">
        <f t="shared" si="2"/>
        <v/>
      </c>
      <c r="U80" s="206"/>
      <c r="V80" s="206"/>
      <c r="W80" s="89" t="s">
        <v>6</v>
      </c>
      <c r="X80" s="89">
        <v>436</v>
      </c>
      <c r="Y80" s="206"/>
      <c r="Z80" s="185"/>
      <c r="AA80" s="185"/>
      <c r="AB80" s="185"/>
      <c r="AD80" s="6">
        <f t="shared" si="3"/>
        <v>0</v>
      </c>
      <c r="AE80" s="6">
        <f t="shared" si="4"/>
        <v>0</v>
      </c>
      <c r="AF80" s="6">
        <f t="shared" si="5"/>
        <v>0</v>
      </c>
      <c r="AG80" s="6" t="str">
        <f t="shared" si="6"/>
        <v>0</v>
      </c>
    </row>
    <row r="81" spans="1:33" ht="18" customHeight="1" thickTop="1" thickBot="1">
      <c r="A81" s="24">
        <v>53</v>
      </c>
      <c r="B81" s="70"/>
      <c r="C81" s="70"/>
      <c r="D81" s="150">
        <f t="shared" si="0"/>
        <v>0</v>
      </c>
      <c r="E81" s="70"/>
      <c r="F81" s="151" t="str">
        <f t="shared" si="1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52" t="str">
        <f t="shared" si="2"/>
        <v/>
      </c>
      <c r="U81" s="90"/>
      <c r="V81" s="207" t="s">
        <v>289</v>
      </c>
      <c r="W81" s="207"/>
      <c r="X81" s="207"/>
      <c r="Y81" s="207"/>
      <c r="Z81" s="75"/>
      <c r="AA81" s="75"/>
      <c r="AB81" s="75"/>
      <c r="AD81" s="6">
        <f t="shared" si="3"/>
        <v>0</v>
      </c>
      <c r="AE81" s="6">
        <f t="shared" si="4"/>
        <v>0</v>
      </c>
      <c r="AF81" s="6">
        <f t="shared" si="5"/>
        <v>0</v>
      </c>
      <c r="AG81" s="6" t="str">
        <f t="shared" si="6"/>
        <v>0</v>
      </c>
    </row>
    <row r="82" spans="1:33" ht="18" customHeight="1" thickTop="1" thickBot="1">
      <c r="A82" s="24">
        <v>54</v>
      </c>
      <c r="B82" s="70"/>
      <c r="C82" s="70"/>
      <c r="D82" s="150">
        <f t="shared" si="0"/>
        <v>0</v>
      </c>
      <c r="E82" s="70"/>
      <c r="F82" s="151" t="str">
        <f t="shared" si="1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52" t="str">
        <f t="shared" si="2"/>
        <v/>
      </c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B82" s="185"/>
      <c r="AD82" s="6">
        <f t="shared" si="3"/>
        <v>0</v>
      </c>
      <c r="AE82" s="6">
        <f t="shared" si="4"/>
        <v>0</v>
      </c>
      <c r="AF82" s="6">
        <f t="shared" si="5"/>
        <v>0</v>
      </c>
      <c r="AG82" s="6" t="str">
        <f t="shared" si="6"/>
        <v>0</v>
      </c>
    </row>
    <row r="83" spans="1:33" ht="18" customHeight="1" thickTop="1" thickBot="1">
      <c r="A83" s="24">
        <v>55</v>
      </c>
      <c r="B83" s="70"/>
      <c r="C83" s="70"/>
      <c r="D83" s="150">
        <f t="shared" si="0"/>
        <v>0</v>
      </c>
      <c r="E83" s="70"/>
      <c r="F83" s="151" t="str">
        <f t="shared" si="1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52" t="str">
        <f t="shared" si="2"/>
        <v/>
      </c>
      <c r="U83" s="208"/>
      <c r="V83" s="208"/>
      <c r="W83" s="91" t="s">
        <v>3</v>
      </c>
      <c r="X83" s="91">
        <v>482</v>
      </c>
      <c r="Y83" s="205"/>
      <c r="Z83" s="185"/>
      <c r="AA83" s="185"/>
      <c r="AB83" s="185"/>
      <c r="AD83" s="6">
        <f t="shared" si="3"/>
        <v>0</v>
      </c>
      <c r="AE83" s="6">
        <f t="shared" si="4"/>
        <v>0</v>
      </c>
      <c r="AF83" s="6">
        <f t="shared" si="5"/>
        <v>0</v>
      </c>
      <c r="AG83" s="6" t="str">
        <f t="shared" si="6"/>
        <v>0</v>
      </c>
    </row>
    <row r="84" spans="1:33" ht="18" customHeight="1" thickTop="1" thickBot="1">
      <c r="A84" s="24">
        <v>56</v>
      </c>
      <c r="B84" s="70"/>
      <c r="C84" s="70"/>
      <c r="D84" s="150">
        <f t="shared" si="0"/>
        <v>0</v>
      </c>
      <c r="E84" s="70"/>
      <c r="F84" s="151" t="str">
        <f t="shared" si="1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52" t="str">
        <f t="shared" si="2"/>
        <v/>
      </c>
      <c r="U84" s="208"/>
      <c r="V84" s="208"/>
      <c r="W84" s="91" t="s">
        <v>4</v>
      </c>
      <c r="X84" s="91">
        <v>483</v>
      </c>
      <c r="Y84" s="205"/>
      <c r="Z84" s="185"/>
      <c r="AA84" s="185"/>
      <c r="AB84" s="185"/>
      <c r="AD84" s="6">
        <f t="shared" si="3"/>
        <v>0</v>
      </c>
      <c r="AE84" s="6">
        <f t="shared" si="4"/>
        <v>0</v>
      </c>
      <c r="AF84" s="6">
        <f t="shared" si="5"/>
        <v>0</v>
      </c>
      <c r="AG84" s="6" t="str">
        <f t="shared" si="6"/>
        <v>0</v>
      </c>
    </row>
    <row r="85" spans="1:33" ht="18" customHeight="1" thickTop="1" thickBot="1">
      <c r="A85" s="24">
        <v>57</v>
      </c>
      <c r="B85" s="70"/>
      <c r="C85" s="70"/>
      <c r="D85" s="150">
        <f t="shared" si="0"/>
        <v>0</v>
      </c>
      <c r="E85" s="70"/>
      <c r="F85" s="151" t="str">
        <f t="shared" si="1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52" t="str">
        <f t="shared" si="2"/>
        <v/>
      </c>
      <c r="U85" s="208"/>
      <c r="V85" s="208"/>
      <c r="W85" s="91" t="s">
        <v>5</v>
      </c>
      <c r="X85" s="91">
        <v>484</v>
      </c>
      <c r="Y85" s="205"/>
      <c r="Z85" s="185"/>
      <c r="AA85" s="185"/>
      <c r="AB85" s="185"/>
      <c r="AD85" s="6">
        <f t="shared" si="3"/>
        <v>0</v>
      </c>
      <c r="AE85" s="6">
        <f t="shared" si="4"/>
        <v>0</v>
      </c>
      <c r="AF85" s="6">
        <f t="shared" si="5"/>
        <v>0</v>
      </c>
      <c r="AG85" s="6" t="str">
        <f t="shared" si="6"/>
        <v>0</v>
      </c>
    </row>
    <row r="86" spans="1:33" ht="18" customHeight="1" thickTop="1" thickBot="1">
      <c r="A86" s="24">
        <v>58</v>
      </c>
      <c r="B86" s="70"/>
      <c r="C86" s="70"/>
      <c r="D86" s="150">
        <f t="shared" si="0"/>
        <v>0</v>
      </c>
      <c r="E86" s="70"/>
      <c r="F86" s="151" t="str">
        <f t="shared" si="1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52" t="str">
        <f t="shared" si="2"/>
        <v/>
      </c>
      <c r="U86" s="208"/>
      <c r="V86" s="208"/>
      <c r="W86" s="91" t="s">
        <v>6</v>
      </c>
      <c r="X86" s="91">
        <v>485</v>
      </c>
      <c r="Y86" s="205"/>
      <c r="Z86" s="185"/>
      <c r="AA86" s="185"/>
      <c r="AB86" s="185"/>
      <c r="AD86" s="6">
        <f t="shared" si="3"/>
        <v>0</v>
      </c>
      <c r="AE86" s="6">
        <f t="shared" si="4"/>
        <v>0</v>
      </c>
      <c r="AF86" s="6">
        <f t="shared" si="5"/>
        <v>0</v>
      </c>
      <c r="AG86" s="6" t="str">
        <f t="shared" si="6"/>
        <v>0</v>
      </c>
    </row>
    <row r="87" spans="1:33" ht="18" customHeight="1" thickTop="1" thickBot="1">
      <c r="A87" s="24">
        <v>59</v>
      </c>
      <c r="B87" s="70"/>
      <c r="C87" s="70"/>
      <c r="D87" s="150">
        <f t="shared" si="0"/>
        <v>0</v>
      </c>
      <c r="E87" s="70"/>
      <c r="F87" s="151" t="str">
        <f t="shared" si="1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52" t="str">
        <f t="shared" si="2"/>
        <v/>
      </c>
      <c r="U87" s="208"/>
      <c r="V87" s="208"/>
      <c r="W87" s="91" t="s">
        <v>6</v>
      </c>
      <c r="X87" s="91">
        <v>486</v>
      </c>
      <c r="Y87" s="206"/>
      <c r="Z87" s="185"/>
      <c r="AA87" s="185"/>
      <c r="AB87" s="185"/>
      <c r="AD87" s="6">
        <f t="shared" si="3"/>
        <v>0</v>
      </c>
      <c r="AE87" s="6">
        <f t="shared" si="4"/>
        <v>0</v>
      </c>
      <c r="AF87" s="6">
        <f t="shared" si="5"/>
        <v>0</v>
      </c>
      <c r="AG87" s="6" t="str">
        <f t="shared" si="6"/>
        <v>0</v>
      </c>
    </row>
    <row r="88" spans="1:33" ht="18" customHeight="1" thickTop="1">
      <c r="A88" s="24">
        <v>60</v>
      </c>
      <c r="B88" s="70"/>
      <c r="C88" s="70"/>
      <c r="D88" s="150">
        <f t="shared" si="0"/>
        <v>0</v>
      </c>
      <c r="E88" s="70"/>
      <c r="F88" s="151" t="str">
        <f t="shared" si="1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52" t="str">
        <f t="shared" si="2"/>
        <v/>
      </c>
      <c r="U88" s="209" t="s">
        <v>105</v>
      </c>
      <c r="V88" s="209"/>
      <c r="W88" s="209"/>
      <c r="X88" s="209"/>
      <c r="Y88" s="209"/>
      <c r="Z88" s="209"/>
      <c r="AA88" s="209"/>
      <c r="AB88" s="209"/>
      <c r="AC88" s="209"/>
      <c r="AD88" s="6">
        <f t="shared" si="3"/>
        <v>0</v>
      </c>
      <c r="AE88" s="6">
        <f t="shared" si="4"/>
        <v>0</v>
      </c>
      <c r="AF88" s="6">
        <f t="shared" si="5"/>
        <v>0</v>
      </c>
      <c r="AG88" s="6" t="str">
        <f t="shared" si="6"/>
        <v>0</v>
      </c>
    </row>
    <row r="89" spans="1:33" ht="18" customHeight="1">
      <c r="A89" s="24">
        <v>61</v>
      </c>
      <c r="B89" s="70"/>
      <c r="C89" s="70"/>
      <c r="D89" s="150">
        <f t="shared" si="0"/>
        <v>0</v>
      </c>
      <c r="E89" s="70"/>
      <c r="F89" s="151" t="str">
        <f t="shared" si="1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52" t="str">
        <f t="shared" si="2"/>
        <v/>
      </c>
      <c r="AD89" s="6">
        <f t="shared" si="3"/>
        <v>0</v>
      </c>
      <c r="AE89" s="6">
        <f t="shared" si="4"/>
        <v>0</v>
      </c>
      <c r="AF89" s="6">
        <f t="shared" si="5"/>
        <v>0</v>
      </c>
      <c r="AG89" s="6" t="str">
        <f t="shared" si="6"/>
        <v>0</v>
      </c>
    </row>
    <row r="90" spans="1:33" ht="18" customHeight="1">
      <c r="A90" s="24">
        <v>62</v>
      </c>
      <c r="B90" s="70"/>
      <c r="C90" s="70"/>
      <c r="D90" s="150">
        <f t="shared" si="0"/>
        <v>0</v>
      </c>
      <c r="E90" s="70"/>
      <c r="F90" s="151" t="str">
        <f t="shared" si="1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52" t="str">
        <f t="shared" si="2"/>
        <v/>
      </c>
      <c r="AD90" s="6">
        <f t="shared" si="3"/>
        <v>0</v>
      </c>
      <c r="AE90" s="6">
        <f t="shared" si="4"/>
        <v>0</v>
      </c>
      <c r="AF90" s="6">
        <f t="shared" si="5"/>
        <v>0</v>
      </c>
      <c r="AG90" s="6" t="str">
        <f t="shared" si="6"/>
        <v>0</v>
      </c>
    </row>
    <row r="91" spans="1:33" ht="18" customHeight="1">
      <c r="A91" s="24">
        <v>63</v>
      </c>
      <c r="B91" s="70"/>
      <c r="C91" s="70"/>
      <c r="D91" s="150">
        <f t="shared" si="0"/>
        <v>0</v>
      </c>
      <c r="E91" s="70"/>
      <c r="F91" s="151" t="str">
        <f t="shared" si="1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52" t="str">
        <f t="shared" si="2"/>
        <v/>
      </c>
      <c r="AD91" s="6">
        <f t="shared" si="3"/>
        <v>0</v>
      </c>
      <c r="AE91" s="6">
        <f t="shared" si="4"/>
        <v>0</v>
      </c>
      <c r="AF91" s="6">
        <f t="shared" si="5"/>
        <v>0</v>
      </c>
      <c r="AG91" s="6" t="str">
        <f t="shared" si="6"/>
        <v>0</v>
      </c>
    </row>
    <row r="92" spans="1:33" ht="18" customHeight="1">
      <c r="A92" s="24">
        <v>64</v>
      </c>
      <c r="B92" s="70"/>
      <c r="C92" s="70"/>
      <c r="D92" s="150">
        <f t="shared" si="0"/>
        <v>0</v>
      </c>
      <c r="E92" s="70"/>
      <c r="F92" s="151" t="str">
        <f t="shared" si="1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52" t="str">
        <f t="shared" si="2"/>
        <v/>
      </c>
      <c r="AD92" s="6">
        <f t="shared" si="3"/>
        <v>0</v>
      </c>
      <c r="AE92" s="6">
        <f t="shared" si="4"/>
        <v>0</v>
      </c>
      <c r="AF92" s="6">
        <f t="shared" si="5"/>
        <v>0</v>
      </c>
      <c r="AG92" s="6" t="str">
        <f t="shared" si="6"/>
        <v>0</v>
      </c>
    </row>
    <row r="93" spans="1:33" ht="18" customHeight="1">
      <c r="A93" s="24">
        <v>65</v>
      </c>
      <c r="B93" s="70"/>
      <c r="C93" s="70"/>
      <c r="D93" s="150">
        <f t="shared" ref="D93:D156" si="7">$A$2</f>
        <v>0</v>
      </c>
      <c r="E93" s="70"/>
      <c r="F93" s="151" t="str">
        <f t="shared" si="1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52" t="str">
        <f t="shared" si="2"/>
        <v/>
      </c>
      <c r="AD93" s="6">
        <f t="shared" si="3"/>
        <v>0</v>
      </c>
      <c r="AE93" s="6">
        <f t="shared" si="4"/>
        <v>0</v>
      </c>
      <c r="AF93" s="6">
        <f t="shared" si="5"/>
        <v>0</v>
      </c>
      <c r="AG93" s="6" t="str">
        <f t="shared" si="6"/>
        <v>0</v>
      </c>
    </row>
    <row r="94" spans="1:33" ht="18" customHeight="1">
      <c r="A94" s="24">
        <v>66</v>
      </c>
      <c r="B94" s="70"/>
      <c r="C94" s="70"/>
      <c r="D94" s="150">
        <f t="shared" si="7"/>
        <v>0</v>
      </c>
      <c r="E94" s="70"/>
      <c r="F94" s="151" t="str">
        <f t="shared" ref="F94:F157" si="8">$F$29</f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52" t="str">
        <f t="shared" ref="S94:S157" si="9">$S$29</f>
        <v/>
      </c>
      <c r="AC94" s="87"/>
      <c r="AD94" s="6">
        <f t="shared" ref="AD94:AD128" si="10">IF(COUNT(H94)=1,B94,0)</f>
        <v>0</v>
      </c>
      <c r="AE94" s="6">
        <f t="shared" ref="AE94:AE128" si="11">IF(COUNT(I94)=1,B94,0)</f>
        <v>0</v>
      </c>
      <c r="AF94" s="6">
        <f t="shared" ref="AF94:AF128" si="12">L94*10+B94</f>
        <v>0</v>
      </c>
      <c r="AG94" s="6" t="str">
        <f t="shared" ref="AG94:AG128" si="13">RIGHT(AF94,2)</f>
        <v>0</v>
      </c>
    </row>
    <row r="95" spans="1:33" ht="18" customHeight="1">
      <c r="A95" s="24">
        <v>67</v>
      </c>
      <c r="B95" s="70"/>
      <c r="C95" s="70"/>
      <c r="D95" s="150">
        <f t="shared" si="7"/>
        <v>0</v>
      </c>
      <c r="E95" s="70"/>
      <c r="F95" s="151" t="str">
        <f t="shared" si="8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52" t="str">
        <f t="shared" si="9"/>
        <v/>
      </c>
      <c r="AD95" s="6">
        <f t="shared" si="10"/>
        <v>0</v>
      </c>
      <c r="AE95" s="6">
        <f t="shared" si="11"/>
        <v>0</v>
      </c>
      <c r="AF95" s="6">
        <f t="shared" si="12"/>
        <v>0</v>
      </c>
      <c r="AG95" s="6" t="str">
        <f t="shared" si="13"/>
        <v>0</v>
      </c>
    </row>
    <row r="96" spans="1:33" ht="18" customHeight="1">
      <c r="A96" s="24">
        <v>68</v>
      </c>
      <c r="B96" s="70"/>
      <c r="C96" s="70"/>
      <c r="D96" s="150">
        <f t="shared" si="7"/>
        <v>0</v>
      </c>
      <c r="E96" s="70"/>
      <c r="F96" s="151" t="str">
        <f t="shared" si="8"/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52" t="str">
        <f t="shared" si="9"/>
        <v/>
      </c>
      <c r="AD96" s="6">
        <f t="shared" si="10"/>
        <v>0</v>
      </c>
      <c r="AE96" s="6">
        <f t="shared" si="11"/>
        <v>0</v>
      </c>
      <c r="AF96" s="6">
        <f t="shared" si="12"/>
        <v>0</v>
      </c>
      <c r="AG96" s="6" t="str">
        <f t="shared" si="13"/>
        <v>0</v>
      </c>
    </row>
    <row r="97" spans="1:33" ht="18" customHeight="1">
      <c r="A97" s="24">
        <v>69</v>
      </c>
      <c r="B97" s="70"/>
      <c r="C97" s="70"/>
      <c r="D97" s="150">
        <f t="shared" si="7"/>
        <v>0</v>
      </c>
      <c r="E97" s="70"/>
      <c r="F97" s="151" t="str">
        <f t="shared" si="8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52" t="str">
        <f t="shared" si="9"/>
        <v/>
      </c>
      <c r="AD97" s="6">
        <f t="shared" si="10"/>
        <v>0</v>
      </c>
      <c r="AE97" s="6">
        <f t="shared" si="11"/>
        <v>0</v>
      </c>
      <c r="AF97" s="6">
        <f t="shared" si="12"/>
        <v>0</v>
      </c>
      <c r="AG97" s="6" t="str">
        <f t="shared" si="13"/>
        <v>0</v>
      </c>
    </row>
    <row r="98" spans="1:33" ht="18" customHeight="1">
      <c r="A98" s="24">
        <v>70</v>
      </c>
      <c r="B98" s="70"/>
      <c r="C98" s="70"/>
      <c r="D98" s="150">
        <f t="shared" si="7"/>
        <v>0</v>
      </c>
      <c r="E98" s="70"/>
      <c r="F98" s="151" t="str">
        <f t="shared" si="8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52" t="str">
        <f t="shared" si="9"/>
        <v/>
      </c>
      <c r="AD98" s="6">
        <f t="shared" si="10"/>
        <v>0</v>
      </c>
      <c r="AE98" s="6">
        <f t="shared" si="11"/>
        <v>0</v>
      </c>
      <c r="AF98" s="6">
        <f t="shared" si="12"/>
        <v>0</v>
      </c>
      <c r="AG98" s="6" t="str">
        <f t="shared" si="13"/>
        <v>0</v>
      </c>
    </row>
    <row r="99" spans="1:33" ht="18" customHeight="1">
      <c r="A99" s="24">
        <v>71</v>
      </c>
      <c r="B99" s="70"/>
      <c r="C99" s="70"/>
      <c r="D99" s="150">
        <f t="shared" si="7"/>
        <v>0</v>
      </c>
      <c r="E99" s="70"/>
      <c r="F99" s="151" t="str">
        <f t="shared" si="8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52" t="str">
        <f t="shared" si="9"/>
        <v/>
      </c>
      <c r="AD99" s="6">
        <f t="shared" si="10"/>
        <v>0</v>
      </c>
      <c r="AE99" s="6">
        <f t="shared" si="11"/>
        <v>0</v>
      </c>
      <c r="AF99" s="6">
        <f t="shared" si="12"/>
        <v>0</v>
      </c>
      <c r="AG99" s="6" t="str">
        <f t="shared" si="13"/>
        <v>0</v>
      </c>
    </row>
    <row r="100" spans="1:33" ht="18" customHeight="1">
      <c r="A100" s="24">
        <v>72</v>
      </c>
      <c r="B100" s="70"/>
      <c r="C100" s="70"/>
      <c r="D100" s="150">
        <f t="shared" si="7"/>
        <v>0</v>
      </c>
      <c r="E100" s="70"/>
      <c r="F100" s="151" t="str">
        <f t="shared" si="8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52" t="str">
        <f t="shared" si="9"/>
        <v/>
      </c>
      <c r="AD100" s="6">
        <f t="shared" si="10"/>
        <v>0</v>
      </c>
      <c r="AE100" s="6">
        <f t="shared" si="11"/>
        <v>0</v>
      </c>
      <c r="AF100" s="6">
        <f t="shared" si="12"/>
        <v>0</v>
      </c>
      <c r="AG100" s="6" t="str">
        <f t="shared" si="13"/>
        <v>0</v>
      </c>
    </row>
    <row r="101" spans="1:33" ht="18" customHeight="1">
      <c r="A101" s="24">
        <v>73</v>
      </c>
      <c r="B101" s="70"/>
      <c r="C101" s="70"/>
      <c r="D101" s="150">
        <f t="shared" si="7"/>
        <v>0</v>
      </c>
      <c r="E101" s="70"/>
      <c r="F101" s="151" t="str">
        <f t="shared" si="8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52" t="str">
        <f t="shared" si="9"/>
        <v/>
      </c>
      <c r="AD101" s="6">
        <f t="shared" si="10"/>
        <v>0</v>
      </c>
      <c r="AE101" s="6">
        <f t="shared" si="11"/>
        <v>0</v>
      </c>
      <c r="AF101" s="6">
        <f t="shared" si="12"/>
        <v>0</v>
      </c>
      <c r="AG101" s="6" t="str">
        <f t="shared" si="13"/>
        <v>0</v>
      </c>
    </row>
    <row r="102" spans="1:33" ht="18" customHeight="1">
      <c r="A102" s="24">
        <v>74</v>
      </c>
      <c r="B102" s="70"/>
      <c r="C102" s="70"/>
      <c r="D102" s="150">
        <f t="shared" si="7"/>
        <v>0</v>
      </c>
      <c r="E102" s="70"/>
      <c r="F102" s="151" t="str">
        <f t="shared" si="8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52" t="str">
        <f t="shared" si="9"/>
        <v/>
      </c>
      <c r="AD102" s="6">
        <f t="shared" si="10"/>
        <v>0</v>
      </c>
      <c r="AE102" s="6">
        <f t="shared" si="11"/>
        <v>0</v>
      </c>
      <c r="AF102" s="6">
        <f t="shared" si="12"/>
        <v>0</v>
      </c>
      <c r="AG102" s="6" t="str">
        <f t="shared" si="13"/>
        <v>0</v>
      </c>
    </row>
    <row r="103" spans="1:33" ht="18" customHeight="1">
      <c r="A103" s="24">
        <v>75</v>
      </c>
      <c r="B103" s="70"/>
      <c r="C103" s="70"/>
      <c r="D103" s="150">
        <f t="shared" si="7"/>
        <v>0</v>
      </c>
      <c r="E103" s="70"/>
      <c r="F103" s="151" t="str">
        <f t="shared" si="8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52" t="str">
        <f t="shared" si="9"/>
        <v/>
      </c>
      <c r="AD103" s="6">
        <f t="shared" si="10"/>
        <v>0</v>
      </c>
      <c r="AE103" s="6">
        <f t="shared" si="11"/>
        <v>0</v>
      </c>
      <c r="AF103" s="6">
        <f t="shared" si="12"/>
        <v>0</v>
      </c>
      <c r="AG103" s="6" t="str">
        <f t="shared" si="13"/>
        <v>0</v>
      </c>
    </row>
    <row r="104" spans="1:33" ht="18" customHeight="1">
      <c r="A104" s="24">
        <v>76</v>
      </c>
      <c r="B104" s="70"/>
      <c r="C104" s="70"/>
      <c r="D104" s="150">
        <f t="shared" si="7"/>
        <v>0</v>
      </c>
      <c r="E104" s="70"/>
      <c r="F104" s="151" t="str">
        <f t="shared" si="8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52" t="str">
        <f t="shared" si="9"/>
        <v/>
      </c>
      <c r="AD104" s="6">
        <f t="shared" si="10"/>
        <v>0</v>
      </c>
      <c r="AE104" s="6">
        <f t="shared" si="11"/>
        <v>0</v>
      </c>
      <c r="AF104" s="6">
        <f t="shared" si="12"/>
        <v>0</v>
      </c>
      <c r="AG104" s="6" t="str">
        <f t="shared" si="13"/>
        <v>0</v>
      </c>
    </row>
    <row r="105" spans="1:33" ht="18" customHeight="1">
      <c r="A105" s="24">
        <v>77</v>
      </c>
      <c r="B105" s="70"/>
      <c r="C105" s="70"/>
      <c r="D105" s="150">
        <f t="shared" si="7"/>
        <v>0</v>
      </c>
      <c r="E105" s="70"/>
      <c r="F105" s="151" t="str">
        <f t="shared" si="8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52" t="str">
        <f t="shared" si="9"/>
        <v/>
      </c>
      <c r="AD105" s="6">
        <f t="shared" si="10"/>
        <v>0</v>
      </c>
      <c r="AE105" s="6">
        <f t="shared" si="11"/>
        <v>0</v>
      </c>
      <c r="AF105" s="6">
        <f t="shared" si="12"/>
        <v>0</v>
      </c>
      <c r="AG105" s="6" t="str">
        <f t="shared" si="13"/>
        <v>0</v>
      </c>
    </row>
    <row r="106" spans="1:33" ht="18" customHeight="1">
      <c r="A106" s="24">
        <v>78</v>
      </c>
      <c r="B106" s="70"/>
      <c r="C106" s="70"/>
      <c r="D106" s="150">
        <f t="shared" si="7"/>
        <v>0</v>
      </c>
      <c r="E106" s="70"/>
      <c r="F106" s="151" t="str">
        <f t="shared" si="8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52" t="str">
        <f t="shared" si="9"/>
        <v/>
      </c>
      <c r="AD106" s="6">
        <f t="shared" si="10"/>
        <v>0</v>
      </c>
      <c r="AE106" s="6">
        <f t="shared" si="11"/>
        <v>0</v>
      </c>
      <c r="AF106" s="6">
        <f t="shared" si="12"/>
        <v>0</v>
      </c>
      <c r="AG106" s="6" t="str">
        <f t="shared" si="13"/>
        <v>0</v>
      </c>
    </row>
    <row r="107" spans="1:33" ht="18" customHeight="1">
      <c r="A107" s="24">
        <v>79</v>
      </c>
      <c r="B107" s="70"/>
      <c r="C107" s="70"/>
      <c r="D107" s="150">
        <f t="shared" si="7"/>
        <v>0</v>
      </c>
      <c r="E107" s="70"/>
      <c r="F107" s="151" t="str">
        <f t="shared" si="8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52" t="str">
        <f t="shared" si="9"/>
        <v/>
      </c>
      <c r="AD107" s="6">
        <f t="shared" si="10"/>
        <v>0</v>
      </c>
      <c r="AE107" s="6">
        <f t="shared" si="11"/>
        <v>0</v>
      </c>
      <c r="AF107" s="6">
        <f t="shared" si="12"/>
        <v>0</v>
      </c>
      <c r="AG107" s="6" t="str">
        <f t="shared" si="13"/>
        <v>0</v>
      </c>
    </row>
    <row r="108" spans="1:33" ht="18" customHeight="1">
      <c r="A108" s="24">
        <v>80</v>
      </c>
      <c r="B108" s="70"/>
      <c r="C108" s="70"/>
      <c r="D108" s="150">
        <f t="shared" si="7"/>
        <v>0</v>
      </c>
      <c r="E108" s="70"/>
      <c r="F108" s="151" t="str">
        <f t="shared" si="8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52" t="str">
        <f t="shared" si="9"/>
        <v/>
      </c>
      <c r="AD108" s="6">
        <f t="shared" si="10"/>
        <v>0</v>
      </c>
      <c r="AE108" s="6">
        <f t="shared" si="11"/>
        <v>0</v>
      </c>
      <c r="AF108" s="6">
        <f t="shared" si="12"/>
        <v>0</v>
      </c>
      <c r="AG108" s="6" t="str">
        <f t="shared" si="13"/>
        <v>0</v>
      </c>
    </row>
    <row r="109" spans="1:33" ht="18" customHeight="1">
      <c r="A109" s="24">
        <v>81</v>
      </c>
      <c r="B109" s="70"/>
      <c r="C109" s="70"/>
      <c r="D109" s="150">
        <f t="shared" si="7"/>
        <v>0</v>
      </c>
      <c r="E109" s="70"/>
      <c r="F109" s="151" t="str">
        <f t="shared" si="8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52" t="str">
        <f t="shared" si="9"/>
        <v/>
      </c>
      <c r="AD109" s="6">
        <f t="shared" si="10"/>
        <v>0</v>
      </c>
      <c r="AE109" s="6">
        <f t="shared" si="11"/>
        <v>0</v>
      </c>
      <c r="AF109" s="6">
        <f t="shared" si="12"/>
        <v>0</v>
      </c>
      <c r="AG109" s="6" t="str">
        <f t="shared" si="13"/>
        <v>0</v>
      </c>
    </row>
    <row r="110" spans="1:33" ht="18" customHeight="1">
      <c r="A110" s="24">
        <v>82</v>
      </c>
      <c r="B110" s="70"/>
      <c r="C110" s="70"/>
      <c r="D110" s="150">
        <f t="shared" si="7"/>
        <v>0</v>
      </c>
      <c r="E110" s="70"/>
      <c r="F110" s="151" t="str">
        <f t="shared" si="8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52" t="str">
        <f t="shared" si="9"/>
        <v/>
      </c>
      <c r="AD110" s="6">
        <f t="shared" si="10"/>
        <v>0</v>
      </c>
      <c r="AE110" s="6">
        <f t="shared" si="11"/>
        <v>0</v>
      </c>
      <c r="AF110" s="6">
        <f t="shared" si="12"/>
        <v>0</v>
      </c>
      <c r="AG110" s="6" t="str">
        <f t="shared" si="13"/>
        <v>0</v>
      </c>
    </row>
    <row r="111" spans="1:33" ht="18" customHeight="1">
      <c r="A111" s="24">
        <v>83</v>
      </c>
      <c r="B111" s="70"/>
      <c r="C111" s="70"/>
      <c r="D111" s="150">
        <f t="shared" si="7"/>
        <v>0</v>
      </c>
      <c r="E111" s="70"/>
      <c r="F111" s="151" t="str">
        <f t="shared" si="8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52" t="str">
        <f t="shared" si="9"/>
        <v/>
      </c>
      <c r="AD111" s="6">
        <f t="shared" si="10"/>
        <v>0</v>
      </c>
      <c r="AE111" s="6">
        <f t="shared" si="11"/>
        <v>0</v>
      </c>
      <c r="AF111" s="6">
        <f t="shared" si="12"/>
        <v>0</v>
      </c>
      <c r="AG111" s="6" t="str">
        <f t="shared" si="13"/>
        <v>0</v>
      </c>
    </row>
    <row r="112" spans="1:33" ht="18" customHeight="1">
      <c r="A112" s="24">
        <v>84</v>
      </c>
      <c r="B112" s="70"/>
      <c r="C112" s="70"/>
      <c r="D112" s="150">
        <f t="shared" si="7"/>
        <v>0</v>
      </c>
      <c r="E112" s="70"/>
      <c r="F112" s="151" t="str">
        <f t="shared" si="8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52" t="str">
        <f t="shared" si="9"/>
        <v/>
      </c>
      <c r="AD112" s="6">
        <f t="shared" si="10"/>
        <v>0</v>
      </c>
      <c r="AE112" s="6">
        <f t="shared" si="11"/>
        <v>0</v>
      </c>
      <c r="AF112" s="6">
        <f t="shared" si="12"/>
        <v>0</v>
      </c>
      <c r="AG112" s="6" t="str">
        <f t="shared" si="13"/>
        <v>0</v>
      </c>
    </row>
    <row r="113" spans="1:33" ht="18" customHeight="1">
      <c r="A113" s="24">
        <v>85</v>
      </c>
      <c r="B113" s="70"/>
      <c r="C113" s="70"/>
      <c r="D113" s="150">
        <f t="shared" si="7"/>
        <v>0</v>
      </c>
      <c r="E113" s="70"/>
      <c r="F113" s="151" t="str">
        <f t="shared" si="8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52" t="str">
        <f t="shared" si="9"/>
        <v/>
      </c>
      <c r="AD113" s="6">
        <f t="shared" si="10"/>
        <v>0</v>
      </c>
      <c r="AE113" s="6">
        <f t="shared" si="11"/>
        <v>0</v>
      </c>
      <c r="AF113" s="6">
        <f t="shared" si="12"/>
        <v>0</v>
      </c>
      <c r="AG113" s="6" t="str">
        <f t="shared" si="13"/>
        <v>0</v>
      </c>
    </row>
    <row r="114" spans="1:33" ht="18" customHeight="1">
      <c r="A114" s="24">
        <v>86</v>
      </c>
      <c r="B114" s="70"/>
      <c r="C114" s="70"/>
      <c r="D114" s="150">
        <f t="shared" si="7"/>
        <v>0</v>
      </c>
      <c r="E114" s="70"/>
      <c r="F114" s="151" t="str">
        <f t="shared" si="8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52" t="str">
        <f t="shared" si="9"/>
        <v/>
      </c>
      <c r="AD114" s="6">
        <f t="shared" si="10"/>
        <v>0</v>
      </c>
      <c r="AE114" s="6">
        <f t="shared" si="11"/>
        <v>0</v>
      </c>
      <c r="AF114" s="6">
        <f t="shared" si="12"/>
        <v>0</v>
      </c>
      <c r="AG114" s="6" t="str">
        <f t="shared" si="13"/>
        <v>0</v>
      </c>
    </row>
    <row r="115" spans="1:33" ht="18" customHeight="1">
      <c r="A115" s="24">
        <v>87</v>
      </c>
      <c r="B115" s="70"/>
      <c r="C115" s="70"/>
      <c r="D115" s="150">
        <f t="shared" si="7"/>
        <v>0</v>
      </c>
      <c r="E115" s="70"/>
      <c r="F115" s="151" t="str">
        <f t="shared" si="8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52" t="str">
        <f t="shared" si="9"/>
        <v/>
      </c>
      <c r="AD115" s="6">
        <f t="shared" si="10"/>
        <v>0</v>
      </c>
      <c r="AE115" s="6">
        <f t="shared" si="11"/>
        <v>0</v>
      </c>
      <c r="AF115" s="6">
        <f t="shared" si="12"/>
        <v>0</v>
      </c>
      <c r="AG115" s="6" t="str">
        <f t="shared" si="13"/>
        <v>0</v>
      </c>
    </row>
    <row r="116" spans="1:33" ht="18" customHeight="1">
      <c r="A116" s="24">
        <v>88</v>
      </c>
      <c r="B116" s="70"/>
      <c r="C116" s="70"/>
      <c r="D116" s="150">
        <f t="shared" si="7"/>
        <v>0</v>
      </c>
      <c r="E116" s="70"/>
      <c r="F116" s="151" t="str">
        <f t="shared" si="8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52" t="str">
        <f t="shared" si="9"/>
        <v/>
      </c>
      <c r="AD116" s="6">
        <f t="shared" si="10"/>
        <v>0</v>
      </c>
      <c r="AE116" s="6">
        <f t="shared" si="11"/>
        <v>0</v>
      </c>
      <c r="AF116" s="6">
        <f t="shared" si="12"/>
        <v>0</v>
      </c>
      <c r="AG116" s="6" t="str">
        <f t="shared" si="13"/>
        <v>0</v>
      </c>
    </row>
    <row r="117" spans="1:33" ht="18" customHeight="1">
      <c r="A117" s="24">
        <v>89</v>
      </c>
      <c r="B117" s="70"/>
      <c r="C117" s="70"/>
      <c r="D117" s="150">
        <f t="shared" si="7"/>
        <v>0</v>
      </c>
      <c r="E117" s="70"/>
      <c r="F117" s="151" t="str">
        <f t="shared" si="8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52" t="str">
        <f t="shared" si="9"/>
        <v/>
      </c>
      <c r="AD117" s="6">
        <f t="shared" si="10"/>
        <v>0</v>
      </c>
      <c r="AE117" s="6">
        <f t="shared" si="11"/>
        <v>0</v>
      </c>
      <c r="AF117" s="6">
        <f t="shared" si="12"/>
        <v>0</v>
      </c>
      <c r="AG117" s="6" t="str">
        <f t="shared" si="13"/>
        <v>0</v>
      </c>
    </row>
    <row r="118" spans="1:33" ht="18" customHeight="1">
      <c r="A118" s="24">
        <v>90</v>
      </c>
      <c r="B118" s="70"/>
      <c r="C118" s="70"/>
      <c r="D118" s="150">
        <f t="shared" si="7"/>
        <v>0</v>
      </c>
      <c r="E118" s="70"/>
      <c r="F118" s="151" t="str">
        <f t="shared" si="8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52" t="str">
        <f t="shared" si="9"/>
        <v/>
      </c>
      <c r="X118" s="92"/>
      <c r="Y118" s="79"/>
      <c r="Z118" s="79"/>
      <c r="AA118" s="79"/>
      <c r="AB118" s="79"/>
      <c r="AD118" s="6">
        <f t="shared" si="10"/>
        <v>0</v>
      </c>
      <c r="AE118" s="6">
        <f t="shared" si="11"/>
        <v>0</v>
      </c>
      <c r="AF118" s="6">
        <f t="shared" si="12"/>
        <v>0</v>
      </c>
      <c r="AG118" s="6" t="str">
        <f t="shared" si="13"/>
        <v>0</v>
      </c>
    </row>
    <row r="119" spans="1:33" ht="18" customHeight="1">
      <c r="A119" s="24">
        <v>91</v>
      </c>
      <c r="B119" s="70"/>
      <c r="C119" s="70"/>
      <c r="D119" s="150">
        <f t="shared" si="7"/>
        <v>0</v>
      </c>
      <c r="E119" s="70"/>
      <c r="F119" s="151" t="str">
        <f t="shared" si="8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52" t="str">
        <f t="shared" si="9"/>
        <v/>
      </c>
      <c r="U119" s="93"/>
      <c r="X119" s="77"/>
      <c r="Y119" s="79"/>
      <c r="Z119" s="79"/>
      <c r="AA119" s="79"/>
      <c r="AB119" s="79"/>
      <c r="AD119" s="6">
        <f t="shared" si="10"/>
        <v>0</v>
      </c>
      <c r="AE119" s="6">
        <f t="shared" si="11"/>
        <v>0</v>
      </c>
      <c r="AF119" s="6">
        <f t="shared" si="12"/>
        <v>0</v>
      </c>
      <c r="AG119" s="6" t="str">
        <f t="shared" si="13"/>
        <v>0</v>
      </c>
    </row>
    <row r="120" spans="1:33" ht="18" customHeight="1">
      <c r="A120" s="24">
        <v>92</v>
      </c>
      <c r="B120" s="70"/>
      <c r="C120" s="70"/>
      <c r="D120" s="150">
        <f t="shared" si="7"/>
        <v>0</v>
      </c>
      <c r="E120" s="70"/>
      <c r="F120" s="151" t="str">
        <f t="shared" si="8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52" t="str">
        <f t="shared" si="9"/>
        <v/>
      </c>
      <c r="X120" s="94"/>
      <c r="Y120" s="79"/>
      <c r="Z120" s="79"/>
      <c r="AA120" s="79"/>
      <c r="AB120" s="79"/>
      <c r="AD120" s="6">
        <f t="shared" si="10"/>
        <v>0</v>
      </c>
      <c r="AE120" s="6">
        <f t="shared" si="11"/>
        <v>0</v>
      </c>
      <c r="AF120" s="6">
        <f t="shared" si="12"/>
        <v>0</v>
      </c>
      <c r="AG120" s="6" t="str">
        <f t="shared" si="13"/>
        <v>0</v>
      </c>
    </row>
    <row r="121" spans="1:33" ht="18" customHeight="1">
      <c r="A121" s="24">
        <v>93</v>
      </c>
      <c r="B121" s="70"/>
      <c r="C121" s="70"/>
      <c r="D121" s="150">
        <f t="shared" si="7"/>
        <v>0</v>
      </c>
      <c r="E121" s="70"/>
      <c r="F121" s="151" t="str">
        <f t="shared" si="8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52" t="str">
        <f t="shared" si="9"/>
        <v/>
      </c>
      <c r="U121" s="80"/>
      <c r="X121" s="95"/>
      <c r="Y121" s="79"/>
      <c r="Z121" s="79"/>
      <c r="AA121" s="79"/>
      <c r="AB121" s="79"/>
      <c r="AD121" s="6">
        <f t="shared" si="10"/>
        <v>0</v>
      </c>
      <c r="AE121" s="6">
        <f t="shared" si="11"/>
        <v>0</v>
      </c>
      <c r="AF121" s="6">
        <f t="shared" si="12"/>
        <v>0</v>
      </c>
      <c r="AG121" s="6" t="str">
        <f t="shared" si="13"/>
        <v>0</v>
      </c>
    </row>
    <row r="122" spans="1:33" ht="18" customHeight="1">
      <c r="A122" s="24">
        <v>94</v>
      </c>
      <c r="B122" s="70"/>
      <c r="C122" s="70"/>
      <c r="D122" s="150">
        <f t="shared" si="7"/>
        <v>0</v>
      </c>
      <c r="E122" s="70"/>
      <c r="F122" s="151" t="str">
        <f t="shared" si="8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52" t="str">
        <f t="shared" si="9"/>
        <v/>
      </c>
      <c r="U122" s="80"/>
      <c r="X122" s="95"/>
      <c r="Y122" s="79"/>
      <c r="Z122" s="79"/>
      <c r="AA122" s="79"/>
      <c r="AB122" s="79"/>
      <c r="AD122" s="6">
        <f t="shared" si="10"/>
        <v>0</v>
      </c>
      <c r="AE122" s="6">
        <f t="shared" si="11"/>
        <v>0</v>
      </c>
      <c r="AF122" s="6">
        <f t="shared" si="12"/>
        <v>0</v>
      </c>
      <c r="AG122" s="6" t="str">
        <f t="shared" si="13"/>
        <v>0</v>
      </c>
    </row>
    <row r="123" spans="1:33" ht="18" customHeight="1">
      <c r="A123" s="24">
        <v>95</v>
      </c>
      <c r="B123" s="70"/>
      <c r="C123" s="70"/>
      <c r="D123" s="150">
        <f t="shared" si="7"/>
        <v>0</v>
      </c>
      <c r="E123" s="70"/>
      <c r="F123" s="151" t="str">
        <f t="shared" si="8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52" t="str">
        <f t="shared" si="9"/>
        <v/>
      </c>
      <c r="X123" s="94"/>
      <c r="Y123" s="79"/>
      <c r="Z123" s="79"/>
      <c r="AA123" s="79"/>
      <c r="AB123" s="79"/>
      <c r="AD123" s="6">
        <f t="shared" si="10"/>
        <v>0</v>
      </c>
      <c r="AE123" s="6">
        <f t="shared" si="11"/>
        <v>0</v>
      </c>
      <c r="AF123" s="6">
        <f t="shared" si="12"/>
        <v>0</v>
      </c>
      <c r="AG123" s="6" t="str">
        <f t="shared" si="13"/>
        <v>0</v>
      </c>
    </row>
    <row r="124" spans="1:33" ht="18" customHeight="1">
      <c r="A124" s="24">
        <v>96</v>
      </c>
      <c r="B124" s="70"/>
      <c r="C124" s="70"/>
      <c r="D124" s="150">
        <f t="shared" si="7"/>
        <v>0</v>
      </c>
      <c r="E124" s="70"/>
      <c r="F124" s="151" t="str">
        <f t="shared" si="8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52" t="str">
        <f t="shared" si="9"/>
        <v/>
      </c>
      <c r="U124" s="80"/>
      <c r="X124" s="94"/>
      <c r="Y124" s="79"/>
      <c r="Z124" s="79"/>
      <c r="AA124" s="79"/>
      <c r="AB124" s="79"/>
      <c r="AD124" s="6">
        <f t="shared" si="10"/>
        <v>0</v>
      </c>
      <c r="AE124" s="6">
        <f t="shared" si="11"/>
        <v>0</v>
      </c>
      <c r="AF124" s="6">
        <f t="shared" si="12"/>
        <v>0</v>
      </c>
      <c r="AG124" s="6" t="str">
        <f t="shared" si="13"/>
        <v>0</v>
      </c>
    </row>
    <row r="125" spans="1:33" ht="18" customHeight="1">
      <c r="A125" s="24">
        <v>97</v>
      </c>
      <c r="B125" s="70"/>
      <c r="C125" s="70"/>
      <c r="D125" s="150">
        <f t="shared" si="7"/>
        <v>0</v>
      </c>
      <c r="E125" s="70"/>
      <c r="F125" s="151" t="str">
        <f t="shared" si="8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52" t="str">
        <f t="shared" si="9"/>
        <v/>
      </c>
      <c r="U125" s="80"/>
      <c r="X125" s="94"/>
      <c r="AD125" s="6">
        <f t="shared" si="10"/>
        <v>0</v>
      </c>
      <c r="AE125" s="6">
        <f t="shared" si="11"/>
        <v>0</v>
      </c>
      <c r="AF125" s="6">
        <f t="shared" si="12"/>
        <v>0</v>
      </c>
      <c r="AG125" s="6" t="str">
        <f t="shared" si="13"/>
        <v>0</v>
      </c>
    </row>
    <row r="126" spans="1:33" ht="18" customHeight="1">
      <c r="A126" s="24">
        <v>98</v>
      </c>
      <c r="B126" s="70"/>
      <c r="C126" s="70"/>
      <c r="D126" s="150">
        <f t="shared" si="7"/>
        <v>0</v>
      </c>
      <c r="E126" s="70"/>
      <c r="F126" s="151" t="str">
        <f t="shared" si="8"/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52" t="str">
        <f t="shared" si="9"/>
        <v/>
      </c>
      <c r="U126" s="96"/>
      <c r="X126" s="95"/>
      <c r="AD126" s="6">
        <f t="shared" si="10"/>
        <v>0</v>
      </c>
      <c r="AE126" s="6">
        <f t="shared" si="11"/>
        <v>0</v>
      </c>
      <c r="AF126" s="6">
        <f t="shared" si="12"/>
        <v>0</v>
      </c>
      <c r="AG126" s="6" t="str">
        <f t="shared" si="13"/>
        <v>0</v>
      </c>
    </row>
    <row r="127" spans="1:33" ht="18" customHeight="1">
      <c r="A127" s="24">
        <v>99</v>
      </c>
      <c r="B127" s="70"/>
      <c r="C127" s="70"/>
      <c r="D127" s="150">
        <f t="shared" si="7"/>
        <v>0</v>
      </c>
      <c r="E127" s="70"/>
      <c r="F127" s="151" t="str">
        <f t="shared" si="8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52" t="str">
        <f t="shared" si="9"/>
        <v/>
      </c>
      <c r="U127" s="96"/>
      <c r="X127" s="95"/>
      <c r="AD127" s="6">
        <f t="shared" si="10"/>
        <v>0</v>
      </c>
      <c r="AE127" s="6">
        <f t="shared" si="11"/>
        <v>0</v>
      </c>
      <c r="AF127" s="6">
        <f t="shared" si="12"/>
        <v>0</v>
      </c>
      <c r="AG127" s="6" t="str">
        <f t="shared" si="13"/>
        <v>0</v>
      </c>
    </row>
    <row r="128" spans="1:33" ht="18" customHeight="1">
      <c r="A128" s="24">
        <v>100</v>
      </c>
      <c r="B128" s="70"/>
      <c r="C128" s="70"/>
      <c r="D128" s="150">
        <f t="shared" si="7"/>
        <v>0</v>
      </c>
      <c r="E128" s="70"/>
      <c r="F128" s="151" t="str">
        <f t="shared" si="8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52" t="str">
        <f t="shared" si="9"/>
        <v/>
      </c>
      <c r="AD128" s="6">
        <f t="shared" si="10"/>
        <v>0</v>
      </c>
      <c r="AE128" s="6">
        <f t="shared" si="11"/>
        <v>0</v>
      </c>
      <c r="AF128" s="6">
        <f t="shared" si="12"/>
        <v>0</v>
      </c>
      <c r="AG128" s="6" t="str">
        <f t="shared" si="13"/>
        <v>0</v>
      </c>
    </row>
    <row r="129" spans="1:28" ht="18" customHeight="1">
      <c r="A129" s="24">
        <v>101</v>
      </c>
      <c r="B129" s="70"/>
      <c r="C129" s="70"/>
      <c r="D129" s="150">
        <f t="shared" si="7"/>
        <v>0</v>
      </c>
      <c r="E129" s="70"/>
      <c r="F129" s="151" t="str">
        <f t="shared" si="8"/>
        <v/>
      </c>
      <c r="G129" s="70"/>
      <c r="H129" s="70"/>
      <c r="I129" s="71"/>
      <c r="J129" s="71"/>
      <c r="K129" s="71"/>
      <c r="L129" s="70"/>
      <c r="M129" s="70"/>
      <c r="N129" s="71"/>
      <c r="O129" s="71"/>
      <c r="P129" s="71"/>
      <c r="Q129" s="70"/>
      <c r="R129" s="70"/>
      <c r="S129" s="152" t="str">
        <f t="shared" si="9"/>
        <v/>
      </c>
      <c r="X129" s="92"/>
      <c r="Y129" s="79"/>
      <c r="Z129" s="79"/>
      <c r="AA129" s="79"/>
      <c r="AB129" s="79"/>
    </row>
    <row r="130" spans="1:28" ht="18" customHeight="1">
      <c r="A130" s="24">
        <v>102</v>
      </c>
      <c r="B130" s="70"/>
      <c r="C130" s="70"/>
      <c r="D130" s="150">
        <f t="shared" si="7"/>
        <v>0</v>
      </c>
      <c r="E130" s="70"/>
      <c r="F130" s="151" t="str">
        <f t="shared" si="8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52" t="str">
        <f t="shared" si="9"/>
        <v/>
      </c>
      <c r="U130" s="93"/>
      <c r="V130" s="93"/>
      <c r="W130" s="93"/>
      <c r="X130" s="77"/>
      <c r="Y130" s="74"/>
      <c r="Z130" s="74"/>
      <c r="AA130" s="74"/>
      <c r="AB130" s="74"/>
    </row>
    <row r="131" spans="1:28" ht="18" customHeight="1">
      <c r="A131" s="24">
        <v>103</v>
      </c>
      <c r="B131" s="70"/>
      <c r="C131" s="70"/>
      <c r="D131" s="150">
        <f t="shared" si="7"/>
        <v>0</v>
      </c>
      <c r="E131" s="70"/>
      <c r="F131" s="151" t="str">
        <f t="shared" si="8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52" t="str">
        <f t="shared" si="9"/>
        <v/>
      </c>
      <c r="U131" s="80"/>
      <c r="V131" s="80"/>
      <c r="W131" s="77"/>
      <c r="X131" s="94"/>
      <c r="Y131" s="74"/>
      <c r="Z131" s="74"/>
      <c r="AA131" s="74"/>
      <c r="AB131" s="74"/>
    </row>
    <row r="132" spans="1:28" ht="18" customHeight="1">
      <c r="A132" s="24">
        <v>104</v>
      </c>
      <c r="B132" s="70"/>
      <c r="C132" s="70"/>
      <c r="D132" s="150">
        <f t="shared" si="7"/>
        <v>0</v>
      </c>
      <c r="E132" s="70"/>
      <c r="F132" s="151" t="str">
        <f t="shared" si="8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52" t="str">
        <f t="shared" si="9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28" ht="18" customHeight="1">
      <c r="A133" s="24">
        <v>105</v>
      </c>
      <c r="B133" s="70"/>
      <c r="C133" s="70"/>
      <c r="D133" s="150">
        <f t="shared" si="7"/>
        <v>0</v>
      </c>
      <c r="E133" s="70"/>
      <c r="F133" s="151" t="str">
        <f t="shared" si="8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52" t="str">
        <f t="shared" si="9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28" ht="18" customHeight="1">
      <c r="A134" s="24">
        <v>106</v>
      </c>
      <c r="B134" s="70"/>
      <c r="C134" s="70"/>
      <c r="D134" s="150">
        <f t="shared" si="7"/>
        <v>0</v>
      </c>
      <c r="E134" s="70"/>
      <c r="F134" s="151" t="str">
        <f t="shared" si="8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52" t="str">
        <f t="shared" si="9"/>
        <v/>
      </c>
      <c r="U134" s="80"/>
      <c r="V134" s="80"/>
      <c r="W134" s="77"/>
      <c r="X134" s="94"/>
    </row>
    <row r="135" spans="1:28" ht="18" customHeight="1">
      <c r="A135" s="24">
        <v>107</v>
      </c>
      <c r="B135" s="70"/>
      <c r="C135" s="70"/>
      <c r="D135" s="150">
        <f t="shared" si="7"/>
        <v>0</v>
      </c>
      <c r="E135" s="70"/>
      <c r="F135" s="151" t="str">
        <f t="shared" si="8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52" t="str">
        <f t="shared" si="9"/>
        <v/>
      </c>
      <c r="U135" s="80"/>
      <c r="V135" s="80"/>
      <c r="W135" s="77"/>
      <c r="X135" s="94"/>
    </row>
    <row r="136" spans="1:28" ht="18" customHeight="1">
      <c r="A136" s="24">
        <v>108</v>
      </c>
      <c r="B136" s="70"/>
      <c r="C136" s="70"/>
      <c r="D136" s="150">
        <f t="shared" si="7"/>
        <v>0</v>
      </c>
      <c r="E136" s="70"/>
      <c r="F136" s="151" t="str">
        <f t="shared" si="8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52" t="str">
        <f t="shared" si="9"/>
        <v/>
      </c>
      <c r="U136" s="80"/>
      <c r="V136" s="80"/>
      <c r="W136" s="77"/>
      <c r="X136" s="94"/>
    </row>
    <row r="137" spans="1:28" ht="18" customHeight="1">
      <c r="A137" s="24">
        <v>109</v>
      </c>
      <c r="B137" s="70"/>
      <c r="C137" s="70"/>
      <c r="D137" s="150">
        <f t="shared" si="7"/>
        <v>0</v>
      </c>
      <c r="E137" s="70"/>
      <c r="F137" s="151" t="str">
        <f t="shared" si="8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52" t="str">
        <f t="shared" si="9"/>
        <v/>
      </c>
      <c r="U137" s="80"/>
      <c r="V137" s="80"/>
      <c r="W137" s="77"/>
      <c r="X137" s="94"/>
      <c r="Y137" s="74"/>
      <c r="Z137" s="74"/>
      <c r="AA137" s="74"/>
      <c r="AB137" s="74"/>
    </row>
    <row r="138" spans="1:28" ht="18" customHeight="1">
      <c r="A138" s="24">
        <v>110</v>
      </c>
      <c r="B138" s="70"/>
      <c r="C138" s="70"/>
      <c r="D138" s="150">
        <f t="shared" si="7"/>
        <v>0</v>
      </c>
      <c r="E138" s="70"/>
      <c r="F138" s="151" t="str">
        <f t="shared" si="8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52" t="str">
        <f t="shared" si="9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28" ht="18" customHeight="1">
      <c r="A139" s="24">
        <v>111</v>
      </c>
      <c r="B139" s="70"/>
      <c r="C139" s="70"/>
      <c r="D139" s="150">
        <f t="shared" si="7"/>
        <v>0</v>
      </c>
      <c r="E139" s="70"/>
      <c r="F139" s="151" t="str">
        <f t="shared" si="8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52" t="str">
        <f t="shared" si="9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28" ht="18" customHeight="1">
      <c r="A140" s="24">
        <v>112</v>
      </c>
      <c r="B140" s="70"/>
      <c r="C140" s="70"/>
      <c r="D140" s="150">
        <f t="shared" si="7"/>
        <v>0</v>
      </c>
      <c r="E140" s="70"/>
      <c r="F140" s="151" t="str">
        <f t="shared" si="8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52" t="str">
        <f t="shared" si="9"/>
        <v/>
      </c>
      <c r="U140" s="80"/>
      <c r="V140" s="80"/>
      <c r="W140" s="77"/>
      <c r="X140" s="94"/>
    </row>
    <row r="141" spans="1:28" ht="18" customHeight="1">
      <c r="A141" s="24">
        <v>113</v>
      </c>
      <c r="B141" s="70"/>
      <c r="C141" s="70"/>
      <c r="D141" s="150">
        <f t="shared" si="7"/>
        <v>0</v>
      </c>
      <c r="E141" s="70"/>
      <c r="F141" s="151" t="str">
        <f t="shared" si="8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52" t="str">
        <f t="shared" si="9"/>
        <v/>
      </c>
      <c r="U141" s="80"/>
      <c r="V141" s="80"/>
      <c r="W141" s="77"/>
      <c r="X141" s="94"/>
    </row>
    <row r="142" spans="1:28" ht="18" customHeight="1">
      <c r="A142" s="24">
        <v>114</v>
      </c>
      <c r="B142" s="70"/>
      <c r="C142" s="70"/>
      <c r="D142" s="150">
        <f t="shared" si="7"/>
        <v>0</v>
      </c>
      <c r="E142" s="70"/>
      <c r="F142" s="151" t="str">
        <f t="shared" si="8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52" t="str">
        <f t="shared" si="9"/>
        <v/>
      </c>
      <c r="U142" s="80"/>
      <c r="V142" s="80"/>
      <c r="W142" s="77"/>
      <c r="X142" s="94"/>
    </row>
    <row r="143" spans="1:28" ht="18" customHeight="1">
      <c r="A143" s="24">
        <v>115</v>
      </c>
      <c r="B143" s="70"/>
      <c r="C143" s="70"/>
      <c r="D143" s="150">
        <f t="shared" si="7"/>
        <v>0</v>
      </c>
      <c r="E143" s="70"/>
      <c r="F143" s="151" t="str">
        <f t="shared" si="8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52" t="str">
        <f t="shared" si="9"/>
        <v/>
      </c>
    </row>
    <row r="144" spans="1:28" ht="18" customHeight="1">
      <c r="A144" s="24">
        <v>116</v>
      </c>
      <c r="B144" s="70"/>
      <c r="C144" s="70"/>
      <c r="D144" s="150">
        <f t="shared" si="7"/>
        <v>0</v>
      </c>
      <c r="E144" s="70"/>
      <c r="F144" s="151" t="str">
        <f t="shared" si="8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52" t="str">
        <f t="shared" si="9"/>
        <v/>
      </c>
    </row>
    <row r="145" spans="1:28" ht="18" customHeight="1">
      <c r="A145" s="24">
        <v>117</v>
      </c>
      <c r="B145" s="70"/>
      <c r="C145" s="70"/>
      <c r="D145" s="150">
        <f t="shared" si="7"/>
        <v>0</v>
      </c>
      <c r="E145" s="70"/>
      <c r="F145" s="151" t="str">
        <f t="shared" si="8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52" t="str">
        <f t="shared" si="9"/>
        <v/>
      </c>
    </row>
    <row r="146" spans="1:28" ht="18" customHeight="1">
      <c r="A146" s="24">
        <v>118</v>
      </c>
      <c r="B146" s="70"/>
      <c r="C146" s="70"/>
      <c r="D146" s="150">
        <f t="shared" si="7"/>
        <v>0</v>
      </c>
      <c r="E146" s="70"/>
      <c r="F146" s="151" t="str">
        <f t="shared" si="8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52" t="str">
        <f t="shared" si="9"/>
        <v/>
      </c>
    </row>
    <row r="147" spans="1:28" ht="18" customHeight="1">
      <c r="A147" s="24">
        <v>119</v>
      </c>
      <c r="B147" s="70"/>
      <c r="C147" s="70"/>
      <c r="D147" s="150">
        <f t="shared" si="7"/>
        <v>0</v>
      </c>
      <c r="E147" s="70"/>
      <c r="F147" s="151" t="str">
        <f t="shared" si="8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52" t="str">
        <f t="shared" si="9"/>
        <v/>
      </c>
    </row>
    <row r="148" spans="1:28" ht="18" customHeight="1">
      <c r="A148" s="24">
        <v>120</v>
      </c>
      <c r="B148" s="70"/>
      <c r="C148" s="70"/>
      <c r="D148" s="150">
        <f t="shared" si="7"/>
        <v>0</v>
      </c>
      <c r="E148" s="70"/>
      <c r="F148" s="151" t="str">
        <f t="shared" si="8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52" t="str">
        <f t="shared" si="9"/>
        <v/>
      </c>
      <c r="X148" s="92"/>
      <c r="Y148" s="79"/>
      <c r="Z148" s="79"/>
      <c r="AA148" s="79"/>
      <c r="AB148" s="79"/>
    </row>
    <row r="149" spans="1:28" ht="18" customHeight="1">
      <c r="A149" s="24">
        <v>121</v>
      </c>
      <c r="B149" s="70"/>
      <c r="C149" s="70"/>
      <c r="D149" s="150">
        <f t="shared" si="7"/>
        <v>0</v>
      </c>
      <c r="E149" s="70"/>
      <c r="F149" s="151" t="str">
        <f t="shared" si="8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52" t="str">
        <f t="shared" si="9"/>
        <v/>
      </c>
      <c r="U149" s="93"/>
      <c r="X149" s="77"/>
      <c r="Y149" s="79"/>
      <c r="Z149" s="79"/>
      <c r="AA149" s="79"/>
      <c r="AB149" s="79"/>
    </row>
    <row r="150" spans="1:28" ht="18" customHeight="1">
      <c r="A150" s="24">
        <v>122</v>
      </c>
      <c r="B150" s="70"/>
      <c r="C150" s="70"/>
      <c r="D150" s="150">
        <f t="shared" si="7"/>
        <v>0</v>
      </c>
      <c r="E150" s="70"/>
      <c r="F150" s="151" t="str">
        <f t="shared" si="8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52" t="str">
        <f t="shared" si="9"/>
        <v/>
      </c>
      <c r="X150" s="94"/>
      <c r="Y150" s="79"/>
      <c r="Z150" s="79"/>
      <c r="AA150" s="79"/>
      <c r="AB150" s="79"/>
    </row>
    <row r="151" spans="1:28" ht="18" customHeight="1">
      <c r="A151" s="24">
        <v>123</v>
      </c>
      <c r="B151" s="70"/>
      <c r="C151" s="70"/>
      <c r="D151" s="150">
        <f t="shared" si="7"/>
        <v>0</v>
      </c>
      <c r="E151" s="70"/>
      <c r="F151" s="151" t="str">
        <f t="shared" si="8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52" t="str">
        <f t="shared" si="9"/>
        <v/>
      </c>
      <c r="U151" s="80"/>
      <c r="X151" s="95"/>
      <c r="Y151" s="79"/>
      <c r="Z151" s="79"/>
      <c r="AA151" s="79"/>
      <c r="AB151" s="79"/>
    </row>
    <row r="152" spans="1:28" ht="18" customHeight="1">
      <c r="A152" s="24">
        <v>124</v>
      </c>
      <c r="B152" s="70"/>
      <c r="C152" s="70"/>
      <c r="D152" s="150">
        <f t="shared" si="7"/>
        <v>0</v>
      </c>
      <c r="E152" s="70"/>
      <c r="F152" s="151" t="str">
        <f t="shared" si="8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52" t="str">
        <f t="shared" si="9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125</v>
      </c>
      <c r="B153" s="70"/>
      <c r="C153" s="70"/>
      <c r="D153" s="150">
        <f t="shared" si="7"/>
        <v>0</v>
      </c>
      <c r="E153" s="70"/>
      <c r="F153" s="151" t="str">
        <f t="shared" si="8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52" t="str">
        <f t="shared" si="9"/>
        <v/>
      </c>
      <c r="X153" s="94"/>
      <c r="Y153" s="79"/>
      <c r="Z153" s="79"/>
      <c r="AA153" s="79"/>
      <c r="AB153" s="79"/>
    </row>
    <row r="154" spans="1:28" ht="18" customHeight="1">
      <c r="A154" s="24">
        <v>126</v>
      </c>
      <c r="B154" s="70"/>
      <c r="C154" s="70"/>
      <c r="D154" s="150">
        <f t="shared" si="7"/>
        <v>0</v>
      </c>
      <c r="E154" s="70"/>
      <c r="F154" s="151" t="str">
        <f t="shared" si="8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52" t="str">
        <f t="shared" si="9"/>
        <v/>
      </c>
      <c r="U154" s="80"/>
      <c r="X154" s="94"/>
      <c r="Y154" s="79"/>
      <c r="Z154" s="79"/>
      <c r="AA154" s="79"/>
      <c r="AB154" s="79"/>
    </row>
    <row r="155" spans="1:28" ht="18" customHeight="1">
      <c r="A155" s="24">
        <v>127</v>
      </c>
      <c r="B155" s="70"/>
      <c r="C155" s="70"/>
      <c r="D155" s="150">
        <f t="shared" si="7"/>
        <v>0</v>
      </c>
      <c r="E155" s="70"/>
      <c r="F155" s="151" t="str">
        <f t="shared" si="8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52" t="str">
        <f t="shared" si="9"/>
        <v/>
      </c>
      <c r="U155" s="80"/>
      <c r="X155" s="94"/>
    </row>
    <row r="156" spans="1:28" ht="18" customHeight="1">
      <c r="A156" s="24">
        <v>128</v>
      </c>
      <c r="B156" s="70"/>
      <c r="C156" s="70"/>
      <c r="D156" s="150">
        <f t="shared" si="7"/>
        <v>0</v>
      </c>
      <c r="E156" s="70"/>
      <c r="F156" s="151" t="str">
        <f t="shared" si="8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52" t="str">
        <f t="shared" si="9"/>
        <v/>
      </c>
      <c r="U156" s="96"/>
      <c r="X156" s="95"/>
    </row>
    <row r="157" spans="1:28" ht="18" customHeight="1">
      <c r="A157" s="24">
        <v>129</v>
      </c>
      <c r="B157" s="70"/>
      <c r="C157" s="70"/>
      <c r="D157" s="150">
        <f t="shared" ref="D157:D220" si="14">$A$2</f>
        <v>0</v>
      </c>
      <c r="E157" s="70"/>
      <c r="F157" s="151" t="str">
        <f t="shared" si="8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52" t="str">
        <f t="shared" si="9"/>
        <v/>
      </c>
      <c r="U157" s="96"/>
      <c r="X157" s="95"/>
    </row>
    <row r="158" spans="1:28" ht="18" customHeight="1">
      <c r="A158" s="24">
        <v>130</v>
      </c>
      <c r="B158" s="70"/>
      <c r="C158" s="70"/>
      <c r="D158" s="150">
        <f t="shared" si="14"/>
        <v>0</v>
      </c>
      <c r="E158" s="70"/>
      <c r="F158" s="151" t="str">
        <f t="shared" ref="F158:F221" si="15">$F$29</f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52" t="str">
        <f t="shared" ref="S158:S221" si="16">$S$29</f>
        <v/>
      </c>
    </row>
    <row r="159" spans="1:28" ht="18" customHeight="1">
      <c r="A159" s="24">
        <v>131</v>
      </c>
      <c r="B159" s="70"/>
      <c r="C159" s="70"/>
      <c r="D159" s="150">
        <f t="shared" si="14"/>
        <v>0</v>
      </c>
      <c r="E159" s="70"/>
      <c r="F159" s="151" t="str">
        <f t="shared" si="15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52" t="str">
        <f t="shared" si="16"/>
        <v/>
      </c>
      <c r="X159" s="92"/>
      <c r="Y159" s="79"/>
      <c r="Z159" s="79"/>
      <c r="AA159" s="79"/>
      <c r="AB159" s="79"/>
    </row>
    <row r="160" spans="1:28" ht="18" customHeight="1">
      <c r="A160" s="24">
        <v>132</v>
      </c>
      <c r="B160" s="70"/>
      <c r="C160" s="70"/>
      <c r="D160" s="150">
        <f t="shared" si="14"/>
        <v>0</v>
      </c>
      <c r="E160" s="70"/>
      <c r="F160" s="151" t="str">
        <f t="shared" si="15"/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52" t="str">
        <f t="shared" si="16"/>
        <v/>
      </c>
      <c r="U160" s="93"/>
      <c r="V160" s="93"/>
      <c r="W160" s="93"/>
      <c r="X160" s="77"/>
      <c r="Y160" s="74"/>
      <c r="Z160" s="74"/>
      <c r="AA160" s="74"/>
      <c r="AB160" s="74"/>
    </row>
    <row r="161" spans="1:28" ht="18" customHeight="1">
      <c r="A161" s="24">
        <v>133</v>
      </c>
      <c r="B161" s="70"/>
      <c r="C161" s="70"/>
      <c r="D161" s="150">
        <f t="shared" si="14"/>
        <v>0</v>
      </c>
      <c r="E161" s="70"/>
      <c r="F161" s="151" t="str">
        <f t="shared" si="15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52" t="str">
        <f t="shared" si="16"/>
        <v/>
      </c>
      <c r="U161" s="80"/>
      <c r="V161" s="80"/>
      <c r="W161" s="77"/>
      <c r="X161" s="94"/>
      <c r="Y161" s="74"/>
      <c r="Z161" s="74"/>
      <c r="AA161" s="74"/>
      <c r="AB161" s="74"/>
    </row>
    <row r="162" spans="1:28" ht="18" customHeight="1">
      <c r="A162" s="24">
        <v>134</v>
      </c>
      <c r="B162" s="70"/>
      <c r="C162" s="70"/>
      <c r="D162" s="150">
        <f t="shared" si="14"/>
        <v>0</v>
      </c>
      <c r="E162" s="70"/>
      <c r="F162" s="151" t="str">
        <f t="shared" si="15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52" t="str">
        <f t="shared" si="16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135</v>
      </c>
      <c r="B163" s="70"/>
      <c r="C163" s="70"/>
      <c r="D163" s="150">
        <f t="shared" si="14"/>
        <v>0</v>
      </c>
      <c r="E163" s="70"/>
      <c r="F163" s="151" t="str">
        <f t="shared" si="15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52" t="str">
        <f t="shared" si="16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136</v>
      </c>
      <c r="B164" s="70"/>
      <c r="C164" s="70"/>
      <c r="D164" s="150">
        <f t="shared" si="14"/>
        <v>0</v>
      </c>
      <c r="E164" s="70"/>
      <c r="F164" s="151" t="str">
        <f t="shared" si="15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52" t="str">
        <f t="shared" si="16"/>
        <v/>
      </c>
      <c r="U164" s="80"/>
      <c r="V164" s="80"/>
      <c r="W164" s="77"/>
      <c r="X164" s="94"/>
    </row>
    <row r="165" spans="1:28" ht="18" customHeight="1">
      <c r="A165" s="24">
        <v>137</v>
      </c>
      <c r="B165" s="70"/>
      <c r="C165" s="70"/>
      <c r="D165" s="150">
        <f t="shared" si="14"/>
        <v>0</v>
      </c>
      <c r="E165" s="70"/>
      <c r="F165" s="151" t="str">
        <f t="shared" si="15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52" t="str">
        <f t="shared" si="16"/>
        <v/>
      </c>
      <c r="U165" s="80"/>
      <c r="V165" s="80"/>
      <c r="W165" s="77"/>
      <c r="X165" s="94"/>
    </row>
    <row r="166" spans="1:28" ht="18" customHeight="1">
      <c r="A166" s="24">
        <v>138</v>
      </c>
      <c r="B166" s="70"/>
      <c r="C166" s="70"/>
      <c r="D166" s="150">
        <f t="shared" si="14"/>
        <v>0</v>
      </c>
      <c r="E166" s="70"/>
      <c r="F166" s="151" t="str">
        <f t="shared" si="15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52" t="str">
        <f t="shared" si="16"/>
        <v/>
      </c>
      <c r="U166" s="80"/>
      <c r="V166" s="80"/>
      <c r="W166" s="77"/>
      <c r="X166" s="94"/>
    </row>
    <row r="167" spans="1:28" ht="18" customHeight="1">
      <c r="A167" s="24">
        <v>139</v>
      </c>
      <c r="B167" s="70"/>
      <c r="C167" s="70"/>
      <c r="D167" s="150">
        <f t="shared" si="14"/>
        <v>0</v>
      </c>
      <c r="E167" s="70"/>
      <c r="F167" s="151" t="str">
        <f t="shared" si="15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52" t="str">
        <f t="shared" si="16"/>
        <v/>
      </c>
      <c r="U167" s="80"/>
      <c r="V167" s="80"/>
      <c r="W167" s="77"/>
      <c r="X167" s="94"/>
      <c r="Y167" s="74"/>
      <c r="Z167" s="74"/>
      <c r="AA167" s="74"/>
      <c r="AB167" s="74"/>
    </row>
    <row r="168" spans="1:28" ht="18" customHeight="1">
      <c r="A168" s="24">
        <v>140</v>
      </c>
      <c r="B168" s="70"/>
      <c r="C168" s="70"/>
      <c r="D168" s="150">
        <f t="shared" si="14"/>
        <v>0</v>
      </c>
      <c r="E168" s="70"/>
      <c r="F168" s="151" t="str">
        <f t="shared" si="15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52" t="str">
        <f t="shared" si="16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141</v>
      </c>
      <c r="B169" s="70"/>
      <c r="C169" s="70"/>
      <c r="D169" s="150">
        <f t="shared" si="14"/>
        <v>0</v>
      </c>
      <c r="E169" s="70"/>
      <c r="F169" s="151" t="str">
        <f t="shared" si="15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52" t="str">
        <f t="shared" si="16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142</v>
      </c>
      <c r="B170" s="70"/>
      <c r="C170" s="70"/>
      <c r="D170" s="150">
        <f t="shared" si="14"/>
        <v>0</v>
      </c>
      <c r="E170" s="70"/>
      <c r="F170" s="151" t="str">
        <f t="shared" si="15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52" t="str">
        <f t="shared" si="16"/>
        <v/>
      </c>
      <c r="U170" s="80"/>
      <c r="V170" s="80"/>
      <c r="W170" s="77"/>
      <c r="X170" s="94"/>
    </row>
    <row r="171" spans="1:28" ht="18" customHeight="1">
      <c r="A171" s="24">
        <v>143</v>
      </c>
      <c r="B171" s="70"/>
      <c r="C171" s="70"/>
      <c r="D171" s="150">
        <f t="shared" si="14"/>
        <v>0</v>
      </c>
      <c r="E171" s="70"/>
      <c r="F171" s="151" t="str">
        <f t="shared" si="15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52" t="str">
        <f t="shared" si="16"/>
        <v/>
      </c>
      <c r="U171" s="80"/>
      <c r="V171" s="80"/>
      <c r="W171" s="77"/>
      <c r="X171" s="94"/>
    </row>
    <row r="172" spans="1:28" ht="18" customHeight="1">
      <c r="A172" s="24">
        <v>144</v>
      </c>
      <c r="B172" s="70"/>
      <c r="C172" s="70"/>
      <c r="D172" s="150">
        <f t="shared" si="14"/>
        <v>0</v>
      </c>
      <c r="E172" s="70"/>
      <c r="F172" s="151" t="str">
        <f t="shared" si="15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52" t="str">
        <f t="shared" si="16"/>
        <v/>
      </c>
      <c r="U172" s="80"/>
      <c r="V172" s="80"/>
      <c r="W172" s="77"/>
      <c r="X172" s="94"/>
    </row>
    <row r="173" spans="1:28" ht="18" customHeight="1">
      <c r="A173" s="24">
        <v>145</v>
      </c>
      <c r="B173" s="70"/>
      <c r="C173" s="70"/>
      <c r="D173" s="150">
        <f t="shared" si="14"/>
        <v>0</v>
      </c>
      <c r="E173" s="70"/>
      <c r="F173" s="151" t="str">
        <f t="shared" si="15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52" t="str">
        <f t="shared" si="16"/>
        <v/>
      </c>
    </row>
    <row r="174" spans="1:28" ht="18" customHeight="1">
      <c r="A174" s="24">
        <v>146</v>
      </c>
      <c r="B174" s="70"/>
      <c r="C174" s="70"/>
      <c r="D174" s="150">
        <f t="shared" si="14"/>
        <v>0</v>
      </c>
      <c r="E174" s="70"/>
      <c r="F174" s="151" t="str">
        <f t="shared" si="15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52" t="str">
        <f t="shared" si="16"/>
        <v/>
      </c>
    </row>
    <row r="175" spans="1:28" ht="18" customHeight="1">
      <c r="A175" s="24">
        <v>147</v>
      </c>
      <c r="B175" s="70"/>
      <c r="C175" s="70"/>
      <c r="D175" s="150">
        <f t="shared" si="14"/>
        <v>0</v>
      </c>
      <c r="E175" s="70"/>
      <c r="F175" s="151" t="str">
        <f t="shared" si="15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52" t="str">
        <f t="shared" si="16"/>
        <v/>
      </c>
    </row>
    <row r="176" spans="1:28" ht="18" customHeight="1">
      <c r="A176" s="24">
        <v>148</v>
      </c>
      <c r="B176" s="70"/>
      <c r="C176" s="70"/>
      <c r="D176" s="150">
        <f t="shared" si="14"/>
        <v>0</v>
      </c>
      <c r="E176" s="70"/>
      <c r="F176" s="151" t="str">
        <f t="shared" si="15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52" t="str">
        <f t="shared" si="16"/>
        <v/>
      </c>
    </row>
    <row r="177" spans="1:19" ht="18" customHeight="1">
      <c r="A177" s="24">
        <v>149</v>
      </c>
      <c r="B177" s="70"/>
      <c r="C177" s="70"/>
      <c r="D177" s="150">
        <f t="shared" si="14"/>
        <v>0</v>
      </c>
      <c r="E177" s="70"/>
      <c r="F177" s="151" t="str">
        <f t="shared" si="15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52" t="str">
        <f t="shared" si="16"/>
        <v/>
      </c>
    </row>
    <row r="178" spans="1:19" ht="18" customHeight="1">
      <c r="A178" s="24">
        <v>150</v>
      </c>
      <c r="B178" s="70"/>
      <c r="C178" s="70"/>
      <c r="D178" s="150">
        <f t="shared" si="14"/>
        <v>0</v>
      </c>
      <c r="E178" s="70"/>
      <c r="F178" s="151" t="str">
        <f t="shared" si="15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52" t="str">
        <f t="shared" si="16"/>
        <v/>
      </c>
    </row>
    <row r="179" spans="1:19" ht="18" customHeight="1">
      <c r="A179" s="24">
        <v>151</v>
      </c>
      <c r="B179" s="70"/>
      <c r="C179" s="70"/>
      <c r="D179" s="150">
        <f t="shared" si="14"/>
        <v>0</v>
      </c>
      <c r="E179" s="70"/>
      <c r="F179" s="151" t="str">
        <f t="shared" si="15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52" t="str">
        <f t="shared" si="16"/>
        <v/>
      </c>
    </row>
    <row r="180" spans="1:19" ht="18" customHeight="1">
      <c r="A180" s="24">
        <v>152</v>
      </c>
      <c r="B180" s="70"/>
      <c r="C180" s="70"/>
      <c r="D180" s="150">
        <f t="shared" si="14"/>
        <v>0</v>
      </c>
      <c r="E180" s="70"/>
      <c r="F180" s="151" t="str">
        <f t="shared" si="15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52" t="str">
        <f t="shared" si="16"/>
        <v/>
      </c>
    </row>
    <row r="181" spans="1:19" ht="18" customHeight="1">
      <c r="A181" s="24">
        <v>153</v>
      </c>
      <c r="B181" s="70"/>
      <c r="C181" s="70"/>
      <c r="D181" s="150">
        <f t="shared" si="14"/>
        <v>0</v>
      </c>
      <c r="E181" s="70"/>
      <c r="F181" s="151" t="str">
        <f t="shared" si="15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52" t="str">
        <f t="shared" si="16"/>
        <v/>
      </c>
    </row>
    <row r="182" spans="1:19" ht="18" customHeight="1">
      <c r="A182" s="24">
        <v>154</v>
      </c>
      <c r="B182" s="70"/>
      <c r="C182" s="70"/>
      <c r="D182" s="150">
        <f t="shared" si="14"/>
        <v>0</v>
      </c>
      <c r="E182" s="70"/>
      <c r="F182" s="151" t="str">
        <f t="shared" si="15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52" t="str">
        <f t="shared" si="16"/>
        <v/>
      </c>
    </row>
    <row r="183" spans="1:19" ht="18" customHeight="1">
      <c r="A183" s="24">
        <v>155</v>
      </c>
      <c r="B183" s="70"/>
      <c r="C183" s="70"/>
      <c r="D183" s="150">
        <f t="shared" si="14"/>
        <v>0</v>
      </c>
      <c r="E183" s="70"/>
      <c r="F183" s="151" t="str">
        <f t="shared" si="15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52" t="str">
        <f t="shared" si="16"/>
        <v/>
      </c>
    </row>
    <row r="184" spans="1:19" ht="18" customHeight="1">
      <c r="A184" s="24">
        <v>156</v>
      </c>
      <c r="B184" s="70"/>
      <c r="C184" s="70"/>
      <c r="D184" s="150">
        <f t="shared" si="14"/>
        <v>0</v>
      </c>
      <c r="E184" s="70"/>
      <c r="F184" s="151" t="str">
        <f t="shared" si="15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52" t="str">
        <f t="shared" si="16"/>
        <v/>
      </c>
    </row>
    <row r="185" spans="1:19" ht="18" customHeight="1">
      <c r="A185" s="24">
        <v>157</v>
      </c>
      <c r="B185" s="70"/>
      <c r="C185" s="70"/>
      <c r="D185" s="150">
        <f t="shared" si="14"/>
        <v>0</v>
      </c>
      <c r="E185" s="70"/>
      <c r="F185" s="151" t="str">
        <f t="shared" si="15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52" t="str">
        <f t="shared" si="16"/>
        <v/>
      </c>
    </row>
    <row r="186" spans="1:19" ht="18" customHeight="1">
      <c r="A186" s="24">
        <v>158</v>
      </c>
      <c r="B186" s="70"/>
      <c r="C186" s="70"/>
      <c r="D186" s="150">
        <f t="shared" si="14"/>
        <v>0</v>
      </c>
      <c r="E186" s="70"/>
      <c r="F186" s="151" t="str">
        <f t="shared" si="15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52" t="str">
        <f t="shared" si="16"/>
        <v/>
      </c>
    </row>
    <row r="187" spans="1:19" ht="18" customHeight="1">
      <c r="A187" s="24">
        <v>159</v>
      </c>
      <c r="B187" s="70"/>
      <c r="C187" s="70"/>
      <c r="D187" s="150">
        <f t="shared" si="14"/>
        <v>0</v>
      </c>
      <c r="E187" s="70"/>
      <c r="F187" s="151" t="str">
        <f t="shared" si="15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52" t="str">
        <f t="shared" si="16"/>
        <v/>
      </c>
    </row>
    <row r="188" spans="1:19" ht="18" customHeight="1">
      <c r="A188" s="24">
        <v>160</v>
      </c>
      <c r="B188" s="70"/>
      <c r="C188" s="70"/>
      <c r="D188" s="150">
        <f t="shared" si="14"/>
        <v>0</v>
      </c>
      <c r="E188" s="70"/>
      <c r="F188" s="151" t="str">
        <f t="shared" si="15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52" t="str">
        <f t="shared" si="16"/>
        <v/>
      </c>
    </row>
    <row r="189" spans="1:19" ht="18" customHeight="1">
      <c r="A189" s="24">
        <v>161</v>
      </c>
      <c r="B189" s="70"/>
      <c r="C189" s="70"/>
      <c r="D189" s="150">
        <f t="shared" si="14"/>
        <v>0</v>
      </c>
      <c r="E189" s="70"/>
      <c r="F189" s="151" t="str">
        <f t="shared" si="15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52" t="str">
        <f t="shared" si="16"/>
        <v/>
      </c>
    </row>
    <row r="190" spans="1:19" ht="18" customHeight="1">
      <c r="A190" s="24">
        <v>162</v>
      </c>
      <c r="B190" s="70"/>
      <c r="C190" s="70"/>
      <c r="D190" s="150">
        <f t="shared" si="14"/>
        <v>0</v>
      </c>
      <c r="E190" s="70"/>
      <c r="F190" s="151" t="str">
        <f t="shared" si="15"/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52" t="str">
        <f t="shared" si="16"/>
        <v/>
      </c>
    </row>
    <row r="191" spans="1:19" ht="18" customHeight="1">
      <c r="A191" s="24">
        <v>163</v>
      </c>
      <c r="B191" s="70"/>
      <c r="C191" s="70"/>
      <c r="D191" s="150">
        <f t="shared" si="14"/>
        <v>0</v>
      </c>
      <c r="E191" s="70"/>
      <c r="F191" s="151" t="str">
        <f t="shared" si="15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52" t="str">
        <f t="shared" si="16"/>
        <v/>
      </c>
    </row>
    <row r="192" spans="1:19" ht="18" customHeight="1">
      <c r="A192" s="24">
        <v>164</v>
      </c>
      <c r="B192" s="70"/>
      <c r="C192" s="70"/>
      <c r="D192" s="150">
        <f t="shared" si="14"/>
        <v>0</v>
      </c>
      <c r="E192" s="70"/>
      <c r="F192" s="151" t="str">
        <f t="shared" si="15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52" t="str">
        <f t="shared" si="16"/>
        <v/>
      </c>
    </row>
    <row r="193" spans="1:19" ht="18" customHeight="1">
      <c r="A193" s="24">
        <v>165</v>
      </c>
      <c r="B193" s="70"/>
      <c r="C193" s="70"/>
      <c r="D193" s="150">
        <f t="shared" si="14"/>
        <v>0</v>
      </c>
      <c r="E193" s="70"/>
      <c r="F193" s="151" t="str">
        <f t="shared" si="15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52" t="str">
        <f t="shared" si="16"/>
        <v/>
      </c>
    </row>
    <row r="194" spans="1:19" ht="18" customHeight="1">
      <c r="A194" s="24">
        <v>166</v>
      </c>
      <c r="B194" s="70"/>
      <c r="C194" s="70"/>
      <c r="D194" s="150">
        <f t="shared" si="14"/>
        <v>0</v>
      </c>
      <c r="E194" s="70"/>
      <c r="F194" s="151" t="str">
        <f t="shared" si="15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52" t="str">
        <f t="shared" si="16"/>
        <v/>
      </c>
    </row>
    <row r="195" spans="1:19" ht="18" customHeight="1">
      <c r="A195" s="24">
        <v>167</v>
      </c>
      <c r="B195" s="70"/>
      <c r="C195" s="70"/>
      <c r="D195" s="150">
        <f t="shared" si="14"/>
        <v>0</v>
      </c>
      <c r="E195" s="70"/>
      <c r="F195" s="151" t="str">
        <f t="shared" si="15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52" t="str">
        <f t="shared" si="16"/>
        <v/>
      </c>
    </row>
    <row r="196" spans="1:19" ht="18" customHeight="1">
      <c r="A196" s="24">
        <v>168</v>
      </c>
      <c r="B196" s="70"/>
      <c r="C196" s="70"/>
      <c r="D196" s="150">
        <f t="shared" si="14"/>
        <v>0</v>
      </c>
      <c r="E196" s="70"/>
      <c r="F196" s="151" t="str">
        <f t="shared" si="15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52" t="str">
        <f t="shared" si="16"/>
        <v/>
      </c>
    </row>
    <row r="197" spans="1:19" ht="18" customHeight="1">
      <c r="A197" s="24">
        <v>169</v>
      </c>
      <c r="B197" s="70"/>
      <c r="C197" s="70"/>
      <c r="D197" s="150">
        <f t="shared" si="14"/>
        <v>0</v>
      </c>
      <c r="E197" s="70"/>
      <c r="F197" s="151" t="str">
        <f t="shared" si="15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52" t="str">
        <f t="shared" si="16"/>
        <v/>
      </c>
    </row>
    <row r="198" spans="1:19" ht="18" customHeight="1">
      <c r="A198" s="24">
        <v>170</v>
      </c>
      <c r="B198" s="70"/>
      <c r="C198" s="70"/>
      <c r="D198" s="150">
        <f t="shared" si="14"/>
        <v>0</v>
      </c>
      <c r="E198" s="70"/>
      <c r="F198" s="151" t="str">
        <f t="shared" si="15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52" t="str">
        <f t="shared" si="16"/>
        <v/>
      </c>
    </row>
    <row r="199" spans="1:19" ht="18" customHeight="1">
      <c r="A199" s="24">
        <v>171</v>
      </c>
      <c r="B199" s="70"/>
      <c r="C199" s="70"/>
      <c r="D199" s="150">
        <f t="shared" si="14"/>
        <v>0</v>
      </c>
      <c r="E199" s="70"/>
      <c r="F199" s="151" t="str">
        <f t="shared" si="15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52" t="str">
        <f t="shared" si="16"/>
        <v/>
      </c>
    </row>
    <row r="200" spans="1:19" ht="18" customHeight="1">
      <c r="A200" s="24">
        <v>172</v>
      </c>
      <c r="B200" s="70"/>
      <c r="C200" s="70"/>
      <c r="D200" s="150">
        <f t="shared" si="14"/>
        <v>0</v>
      </c>
      <c r="E200" s="70"/>
      <c r="F200" s="151" t="str">
        <f t="shared" si="15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52" t="str">
        <f t="shared" si="16"/>
        <v/>
      </c>
    </row>
    <row r="201" spans="1:19" ht="18" customHeight="1">
      <c r="A201" s="24">
        <v>173</v>
      </c>
      <c r="B201" s="70"/>
      <c r="C201" s="70"/>
      <c r="D201" s="150">
        <f t="shared" si="14"/>
        <v>0</v>
      </c>
      <c r="E201" s="70"/>
      <c r="F201" s="151" t="str">
        <f t="shared" si="15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52" t="str">
        <f t="shared" si="16"/>
        <v/>
      </c>
    </row>
    <row r="202" spans="1:19" ht="18" customHeight="1">
      <c r="A202" s="24">
        <v>174</v>
      </c>
      <c r="B202" s="70"/>
      <c r="C202" s="70"/>
      <c r="D202" s="150">
        <f t="shared" si="14"/>
        <v>0</v>
      </c>
      <c r="E202" s="70"/>
      <c r="F202" s="151" t="str">
        <f t="shared" si="15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52" t="str">
        <f t="shared" si="16"/>
        <v/>
      </c>
    </row>
    <row r="203" spans="1:19" ht="18" customHeight="1">
      <c r="A203" s="24">
        <v>175</v>
      </c>
      <c r="B203" s="70"/>
      <c r="C203" s="70"/>
      <c r="D203" s="150">
        <f t="shared" si="14"/>
        <v>0</v>
      </c>
      <c r="E203" s="70"/>
      <c r="F203" s="151" t="str">
        <f t="shared" si="15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52" t="str">
        <f t="shared" si="16"/>
        <v/>
      </c>
    </row>
    <row r="204" spans="1:19" ht="18" customHeight="1">
      <c r="A204" s="24">
        <v>176</v>
      </c>
      <c r="B204" s="70"/>
      <c r="C204" s="70"/>
      <c r="D204" s="150">
        <f t="shared" si="14"/>
        <v>0</v>
      </c>
      <c r="E204" s="70"/>
      <c r="F204" s="151" t="str">
        <f t="shared" si="15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52" t="str">
        <f t="shared" si="16"/>
        <v/>
      </c>
    </row>
    <row r="205" spans="1:19" ht="18" customHeight="1">
      <c r="A205" s="24">
        <v>177</v>
      </c>
      <c r="B205" s="70"/>
      <c r="C205" s="70"/>
      <c r="D205" s="150">
        <f t="shared" si="14"/>
        <v>0</v>
      </c>
      <c r="E205" s="70"/>
      <c r="F205" s="151" t="str">
        <f t="shared" si="15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52" t="str">
        <f t="shared" si="16"/>
        <v/>
      </c>
    </row>
    <row r="206" spans="1:19" ht="18" customHeight="1">
      <c r="A206" s="24">
        <v>178</v>
      </c>
      <c r="B206" s="70"/>
      <c r="C206" s="70"/>
      <c r="D206" s="150">
        <f t="shared" si="14"/>
        <v>0</v>
      </c>
      <c r="E206" s="70"/>
      <c r="F206" s="151" t="str">
        <f t="shared" si="15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52" t="str">
        <f t="shared" si="16"/>
        <v/>
      </c>
    </row>
    <row r="207" spans="1:19" ht="18" customHeight="1">
      <c r="A207" s="24">
        <v>179</v>
      </c>
      <c r="B207" s="70"/>
      <c r="C207" s="70"/>
      <c r="D207" s="150">
        <f t="shared" si="14"/>
        <v>0</v>
      </c>
      <c r="E207" s="70"/>
      <c r="F207" s="151" t="str">
        <f t="shared" si="15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52" t="str">
        <f t="shared" si="16"/>
        <v/>
      </c>
    </row>
    <row r="208" spans="1:19" ht="18" customHeight="1">
      <c r="A208" s="24">
        <v>180</v>
      </c>
      <c r="B208" s="70"/>
      <c r="C208" s="70"/>
      <c r="D208" s="150">
        <f t="shared" si="14"/>
        <v>0</v>
      </c>
      <c r="E208" s="70"/>
      <c r="F208" s="151" t="str">
        <f t="shared" si="15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52" t="str">
        <f t="shared" si="16"/>
        <v/>
      </c>
    </row>
    <row r="209" spans="1:29" ht="18" customHeight="1">
      <c r="A209" s="24">
        <v>181</v>
      </c>
      <c r="B209" s="70"/>
      <c r="C209" s="70"/>
      <c r="D209" s="150">
        <f t="shared" si="14"/>
        <v>0</v>
      </c>
      <c r="E209" s="70"/>
      <c r="F209" s="151" t="str">
        <f t="shared" si="15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52" t="str">
        <f t="shared" si="16"/>
        <v/>
      </c>
    </row>
    <row r="210" spans="1:29" ht="18" customHeight="1">
      <c r="A210" s="24">
        <v>182</v>
      </c>
      <c r="B210" s="70"/>
      <c r="C210" s="70"/>
      <c r="D210" s="150">
        <f t="shared" si="14"/>
        <v>0</v>
      </c>
      <c r="E210" s="70"/>
      <c r="F210" s="151" t="str">
        <f t="shared" si="15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52" t="str">
        <f t="shared" si="16"/>
        <v/>
      </c>
    </row>
    <row r="211" spans="1:29" ht="18" customHeight="1">
      <c r="A211" s="24">
        <v>183</v>
      </c>
      <c r="B211" s="70"/>
      <c r="C211" s="70"/>
      <c r="D211" s="150">
        <f t="shared" si="14"/>
        <v>0</v>
      </c>
      <c r="E211" s="70"/>
      <c r="F211" s="151" t="str">
        <f t="shared" si="15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52" t="str">
        <f t="shared" si="16"/>
        <v/>
      </c>
    </row>
    <row r="212" spans="1:29" ht="18" customHeight="1">
      <c r="A212" s="24">
        <v>184</v>
      </c>
      <c r="B212" s="70"/>
      <c r="C212" s="70"/>
      <c r="D212" s="150">
        <f t="shared" si="14"/>
        <v>0</v>
      </c>
      <c r="E212" s="70"/>
      <c r="F212" s="151" t="str">
        <f t="shared" si="15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52" t="str">
        <f t="shared" si="16"/>
        <v/>
      </c>
    </row>
    <row r="213" spans="1:29" ht="18" customHeight="1">
      <c r="A213" s="24">
        <v>185</v>
      </c>
      <c r="B213" s="70"/>
      <c r="C213" s="70"/>
      <c r="D213" s="150">
        <f t="shared" si="14"/>
        <v>0</v>
      </c>
      <c r="E213" s="70"/>
      <c r="F213" s="151" t="str">
        <f t="shared" si="15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52" t="str">
        <f t="shared" si="16"/>
        <v/>
      </c>
    </row>
    <row r="214" spans="1:29" ht="18" customHeight="1">
      <c r="A214" s="24">
        <v>186</v>
      </c>
      <c r="B214" s="70"/>
      <c r="C214" s="70"/>
      <c r="D214" s="150">
        <f t="shared" si="14"/>
        <v>0</v>
      </c>
      <c r="E214" s="70"/>
      <c r="F214" s="151" t="str">
        <f t="shared" si="15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52" t="str">
        <f t="shared" si="16"/>
        <v/>
      </c>
      <c r="AC214" s="74"/>
    </row>
    <row r="215" spans="1:29" ht="18" customHeight="1">
      <c r="A215" s="24">
        <v>187</v>
      </c>
      <c r="B215" s="70"/>
      <c r="C215" s="70"/>
      <c r="D215" s="150">
        <f t="shared" si="14"/>
        <v>0</v>
      </c>
      <c r="E215" s="70"/>
      <c r="F215" s="151" t="str">
        <f t="shared" si="15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52" t="str">
        <f t="shared" si="16"/>
        <v/>
      </c>
      <c r="AC215" s="74"/>
    </row>
    <row r="216" spans="1:29" ht="18" customHeight="1">
      <c r="A216" s="24">
        <v>188</v>
      </c>
      <c r="B216" s="70"/>
      <c r="C216" s="70"/>
      <c r="D216" s="150">
        <f t="shared" si="14"/>
        <v>0</v>
      </c>
      <c r="E216" s="70"/>
      <c r="F216" s="151" t="str">
        <f t="shared" si="15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52" t="str">
        <f t="shared" si="16"/>
        <v/>
      </c>
      <c r="AC216" s="74"/>
    </row>
    <row r="217" spans="1:29" ht="18" customHeight="1">
      <c r="A217" s="24">
        <v>189</v>
      </c>
      <c r="B217" s="70"/>
      <c r="C217" s="70"/>
      <c r="D217" s="150">
        <f t="shared" si="14"/>
        <v>0</v>
      </c>
      <c r="E217" s="70"/>
      <c r="F217" s="151" t="str">
        <f t="shared" si="15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52" t="str">
        <f t="shared" si="16"/>
        <v/>
      </c>
    </row>
    <row r="218" spans="1:29" ht="18" customHeight="1">
      <c r="A218" s="24">
        <v>190</v>
      </c>
      <c r="B218" s="70"/>
      <c r="C218" s="70"/>
      <c r="D218" s="150">
        <f t="shared" si="14"/>
        <v>0</v>
      </c>
      <c r="E218" s="70"/>
      <c r="F218" s="151" t="str">
        <f t="shared" si="15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52" t="str">
        <f t="shared" si="16"/>
        <v/>
      </c>
    </row>
    <row r="219" spans="1:29" ht="18" customHeight="1">
      <c r="A219" s="24">
        <v>191</v>
      </c>
      <c r="B219" s="70"/>
      <c r="C219" s="70"/>
      <c r="D219" s="150">
        <f t="shared" si="14"/>
        <v>0</v>
      </c>
      <c r="E219" s="70"/>
      <c r="F219" s="151" t="str">
        <f t="shared" si="15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52" t="str">
        <f t="shared" si="16"/>
        <v/>
      </c>
    </row>
    <row r="220" spans="1:29" ht="18" customHeight="1">
      <c r="A220" s="24">
        <v>192</v>
      </c>
      <c r="B220" s="70"/>
      <c r="C220" s="70"/>
      <c r="D220" s="150">
        <f t="shared" si="14"/>
        <v>0</v>
      </c>
      <c r="E220" s="70"/>
      <c r="F220" s="151" t="str">
        <f t="shared" si="15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52" t="str">
        <f t="shared" si="16"/>
        <v/>
      </c>
    </row>
    <row r="221" spans="1:29" ht="18" customHeight="1">
      <c r="A221" s="24">
        <v>193</v>
      </c>
      <c r="B221" s="70"/>
      <c r="C221" s="70"/>
      <c r="D221" s="150">
        <f t="shared" ref="D221:D228" si="17">$A$2</f>
        <v>0</v>
      </c>
      <c r="E221" s="70"/>
      <c r="F221" s="151" t="str">
        <f t="shared" si="15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52" t="str">
        <f t="shared" si="16"/>
        <v/>
      </c>
    </row>
    <row r="222" spans="1:29" ht="18" customHeight="1">
      <c r="A222" s="24">
        <v>194</v>
      </c>
      <c r="B222" s="70"/>
      <c r="C222" s="70"/>
      <c r="D222" s="150">
        <f t="shared" si="17"/>
        <v>0</v>
      </c>
      <c r="E222" s="70"/>
      <c r="F222" s="151" t="str">
        <f t="shared" ref="F222:F228" si="18">$F$29</f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52" t="str">
        <f t="shared" ref="S222:S228" si="19">$S$29</f>
        <v/>
      </c>
    </row>
    <row r="223" spans="1:29" ht="18" customHeight="1">
      <c r="A223" s="24">
        <v>195</v>
      </c>
      <c r="B223" s="70"/>
      <c r="C223" s="70"/>
      <c r="D223" s="150">
        <f t="shared" si="17"/>
        <v>0</v>
      </c>
      <c r="E223" s="70"/>
      <c r="F223" s="151" t="str">
        <f t="shared" si="18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52" t="str">
        <f t="shared" si="19"/>
        <v/>
      </c>
    </row>
    <row r="224" spans="1:29" ht="18" customHeight="1">
      <c r="A224" s="24">
        <v>196</v>
      </c>
      <c r="B224" s="70"/>
      <c r="C224" s="70"/>
      <c r="D224" s="150">
        <f t="shared" si="17"/>
        <v>0</v>
      </c>
      <c r="E224" s="70"/>
      <c r="F224" s="151" t="str">
        <f t="shared" si="18"/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52" t="str">
        <f t="shared" si="19"/>
        <v/>
      </c>
    </row>
    <row r="225" spans="1:19" ht="18" customHeight="1">
      <c r="A225" s="24">
        <v>197</v>
      </c>
      <c r="B225" s="70"/>
      <c r="C225" s="70"/>
      <c r="D225" s="150">
        <f t="shared" si="17"/>
        <v>0</v>
      </c>
      <c r="E225" s="70"/>
      <c r="F225" s="151" t="str">
        <f t="shared" si="18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52" t="str">
        <f t="shared" si="19"/>
        <v/>
      </c>
    </row>
    <row r="226" spans="1:19" ht="18" customHeight="1">
      <c r="A226" s="24">
        <v>198</v>
      </c>
      <c r="B226" s="70"/>
      <c r="C226" s="70"/>
      <c r="D226" s="150">
        <f t="shared" si="17"/>
        <v>0</v>
      </c>
      <c r="E226" s="70"/>
      <c r="F226" s="151" t="str">
        <f t="shared" si="18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52" t="str">
        <f t="shared" si="19"/>
        <v/>
      </c>
    </row>
    <row r="227" spans="1:19" ht="18" customHeight="1">
      <c r="A227" s="24">
        <v>199</v>
      </c>
      <c r="B227" s="70"/>
      <c r="C227" s="70"/>
      <c r="D227" s="150">
        <f t="shared" si="17"/>
        <v>0</v>
      </c>
      <c r="E227" s="70"/>
      <c r="F227" s="151" t="str">
        <f t="shared" si="18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52" t="str">
        <f t="shared" si="19"/>
        <v/>
      </c>
    </row>
    <row r="228" spans="1:19" ht="18" customHeight="1">
      <c r="A228" s="24">
        <v>200</v>
      </c>
      <c r="B228" s="70"/>
      <c r="C228" s="70"/>
      <c r="D228" s="150">
        <f t="shared" si="17"/>
        <v>0</v>
      </c>
      <c r="E228" s="70"/>
      <c r="F228" s="151" t="str">
        <f t="shared" si="18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52" t="str">
        <f t="shared" si="19"/>
        <v/>
      </c>
    </row>
  </sheetData>
  <sheetProtection sheet="1" objects="1" scenarios="1" selectLockedCells="1"/>
  <mergeCells count="137"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  <mergeCell ref="A9:D9"/>
    <mergeCell ref="E9:H9"/>
    <mergeCell ref="A10:B10"/>
    <mergeCell ref="C10:H10"/>
    <mergeCell ref="K11:O11"/>
    <mergeCell ref="A12:A16"/>
    <mergeCell ref="B12:D12"/>
    <mergeCell ref="E12:F12"/>
    <mergeCell ref="H12:K12"/>
    <mergeCell ref="M12:O12"/>
    <mergeCell ref="B15:D15"/>
    <mergeCell ref="I15:K15"/>
    <mergeCell ref="M15:O15"/>
    <mergeCell ref="Q12:S12"/>
    <mergeCell ref="B13:D13"/>
    <mergeCell ref="I13:K13"/>
    <mergeCell ref="M13:O13"/>
    <mergeCell ref="Q13:S13"/>
    <mergeCell ref="B14:D14"/>
    <mergeCell ref="F14:G14"/>
    <mergeCell ref="H14:K14"/>
    <mergeCell ref="M14:O14"/>
    <mergeCell ref="Q15:S15"/>
    <mergeCell ref="B16:D16"/>
    <mergeCell ref="F16:G16"/>
    <mergeCell ref="H16:K16"/>
    <mergeCell ref="M16:O16"/>
    <mergeCell ref="Q16:S16"/>
    <mergeCell ref="H18:K18"/>
    <mergeCell ref="M18:P18"/>
    <mergeCell ref="A19:A20"/>
    <mergeCell ref="C19:C20"/>
    <mergeCell ref="D19:D20"/>
    <mergeCell ref="E19:E20"/>
    <mergeCell ref="F19:F20"/>
    <mergeCell ref="G19:G20"/>
    <mergeCell ref="H19:K19"/>
    <mergeCell ref="M19:P19"/>
    <mergeCell ref="Q19:Q20"/>
    <mergeCell ref="R19:R20"/>
    <mergeCell ref="A21:A25"/>
    <mergeCell ref="A27:A28"/>
    <mergeCell ref="C27:C28"/>
    <mergeCell ref="D27:D28"/>
    <mergeCell ref="E27:E28"/>
    <mergeCell ref="F27:F28"/>
    <mergeCell ref="G27:G28"/>
    <mergeCell ref="H27:K27"/>
    <mergeCell ref="AB31:AC31"/>
    <mergeCell ref="W32:X32"/>
    <mergeCell ref="AB32:AC32"/>
    <mergeCell ref="W33:X33"/>
    <mergeCell ref="W34:X34"/>
    <mergeCell ref="W35:X35"/>
    <mergeCell ref="M27:P27"/>
    <mergeCell ref="Q27:Q28"/>
    <mergeCell ref="R27:R28"/>
    <mergeCell ref="W29:X29"/>
    <mergeCell ref="AB29:AC29"/>
    <mergeCell ref="U30:U37"/>
    <mergeCell ref="W30:X30"/>
    <mergeCell ref="Z30:Z32"/>
    <mergeCell ref="AB30:AC30"/>
    <mergeCell ref="W31:X31"/>
    <mergeCell ref="W36:X36"/>
    <mergeCell ref="W37:X37"/>
    <mergeCell ref="U38:U44"/>
    <mergeCell ref="W38:X38"/>
    <mergeCell ref="W39:X39"/>
    <mergeCell ref="W40:X40"/>
    <mergeCell ref="W41:X41"/>
    <mergeCell ref="W42:X42"/>
    <mergeCell ref="W43:X43"/>
    <mergeCell ref="W44:X44"/>
    <mergeCell ref="U58:U67"/>
    <mergeCell ref="W58:X58"/>
    <mergeCell ref="W59:X59"/>
    <mergeCell ref="W60:X60"/>
    <mergeCell ref="W61:X61"/>
    <mergeCell ref="U45:U46"/>
    <mergeCell ref="W45:X45"/>
    <mergeCell ref="W46:X46"/>
    <mergeCell ref="U47:U57"/>
    <mergeCell ref="W47:X47"/>
    <mergeCell ref="W48:X48"/>
    <mergeCell ref="W49:X49"/>
    <mergeCell ref="W50:X50"/>
    <mergeCell ref="W51:X51"/>
    <mergeCell ref="W52:X52"/>
    <mergeCell ref="W62:X62"/>
    <mergeCell ref="W63:X63"/>
    <mergeCell ref="W64:X64"/>
    <mergeCell ref="W65:X65"/>
    <mergeCell ref="W66:X66"/>
    <mergeCell ref="W67:X67"/>
    <mergeCell ref="W53:X53"/>
    <mergeCell ref="W54:X54"/>
    <mergeCell ref="W55:X55"/>
    <mergeCell ref="W56:X56"/>
    <mergeCell ref="W57:X57"/>
    <mergeCell ref="Y75:Y80"/>
    <mergeCell ref="V81:Y81"/>
    <mergeCell ref="U82:U87"/>
    <mergeCell ref="V82:V87"/>
    <mergeCell ref="Y82:Y87"/>
    <mergeCell ref="U88:AC88"/>
    <mergeCell ref="U68:U71"/>
    <mergeCell ref="W68:X68"/>
    <mergeCell ref="W69:X69"/>
    <mergeCell ref="W70:X70"/>
    <mergeCell ref="W71:X71"/>
    <mergeCell ref="U75:U80"/>
    <mergeCell ref="V75:V80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A1:L25"/>
  <sheetViews>
    <sheetView view="pageBreakPreview" zoomScale="80" zoomScaleNormal="100" zoomScaleSheetLayoutView="80" workbookViewId="0">
      <selection activeCell="B1" sqref="B1"/>
    </sheetView>
  </sheetViews>
  <sheetFormatPr defaultColWidth="8.88671875" defaultRowHeight="30" customHeight="1"/>
  <cols>
    <col min="1" max="1" width="9.44140625" style="6" bestFit="1" customWidth="1"/>
    <col min="2" max="2" width="18.6640625" style="6" bestFit="1" customWidth="1"/>
    <col min="3" max="3" width="18.88671875" style="6" customWidth="1"/>
    <col min="4" max="4" width="9.44140625" style="6" bestFit="1" customWidth="1"/>
    <col min="5" max="5" width="15" style="6" bestFit="1" customWidth="1"/>
    <col min="6" max="6" width="26.88671875" style="6" bestFit="1" customWidth="1"/>
    <col min="7" max="7" width="41.6640625" style="6" bestFit="1" customWidth="1"/>
    <col min="8" max="8" width="9.44140625" style="6" bestFit="1" customWidth="1"/>
    <col min="9" max="10" width="11.6640625" style="6" bestFit="1" customWidth="1"/>
    <col min="11" max="11" width="3.44140625" style="6" bestFit="1" customWidth="1"/>
    <col min="12" max="12" width="9.44140625" style="6" bestFit="1" customWidth="1"/>
    <col min="13" max="16384" width="8.88671875" style="6"/>
  </cols>
  <sheetData>
    <row r="1" spans="1:12" ht="30" customHeight="1">
      <c r="A1" s="196" t="s">
        <v>615</v>
      </c>
    </row>
    <row r="2" spans="1:12" ht="30" customHeight="1">
      <c r="A2" s="1" t="s">
        <v>64</v>
      </c>
      <c r="B2" s="2" t="s">
        <v>16</v>
      </c>
      <c r="C2" s="2" t="s">
        <v>60</v>
      </c>
      <c r="D2" s="3" t="s">
        <v>61</v>
      </c>
      <c r="E2" s="2" t="s">
        <v>7</v>
      </c>
      <c r="F2" s="2" t="s">
        <v>15</v>
      </c>
      <c r="G2" s="2" t="s">
        <v>23</v>
      </c>
      <c r="H2" s="3" t="s">
        <v>36</v>
      </c>
      <c r="I2" s="4" t="s">
        <v>35</v>
      </c>
      <c r="J2" s="3" t="s">
        <v>300</v>
      </c>
      <c r="K2" s="2" t="s">
        <v>33</v>
      </c>
      <c r="L2" s="2" t="s">
        <v>34</v>
      </c>
    </row>
    <row r="3" spans="1:12" ht="30" customHeight="1">
      <c r="A3" s="7">
        <f>社会人用!$D$36</f>
        <v>0</v>
      </c>
      <c r="B3" s="8" t="str">
        <f>社会人用!$C$7</f>
        <v/>
      </c>
      <c r="C3" s="8" t="str">
        <f>社会人用!$C$6</f>
        <v/>
      </c>
      <c r="D3" s="8">
        <f>社会人用!$C$8</f>
        <v>0</v>
      </c>
      <c r="E3" s="120">
        <f>社会人用!$F$8</f>
        <v>0</v>
      </c>
      <c r="F3" s="120">
        <f>社会人用!$E$9</f>
        <v>0</v>
      </c>
      <c r="G3" s="8">
        <f>社会人用!$C$10</f>
        <v>0</v>
      </c>
      <c r="H3" s="8">
        <f>社会人用!$Q$13</f>
        <v>0</v>
      </c>
      <c r="I3" s="10">
        <f>社会人用!$Q$16</f>
        <v>0</v>
      </c>
      <c r="J3" s="8">
        <f>社会人用!$J$5</f>
        <v>0</v>
      </c>
      <c r="K3" s="9">
        <f>社会人用!$M$5</f>
        <v>0</v>
      </c>
      <c r="L3" s="8">
        <f>社会人用!$Q$5</f>
        <v>0</v>
      </c>
    </row>
    <row r="4" spans="1:12" ht="30" customHeight="1">
      <c r="J4" s="8">
        <f>社会人用!$J$6</f>
        <v>0</v>
      </c>
      <c r="K4" s="9">
        <f>社会人用!$M$6</f>
        <v>0</v>
      </c>
      <c r="L4" s="8">
        <f>社会人用!$Q$6</f>
        <v>0</v>
      </c>
    </row>
    <row r="5" spans="1:12" ht="30" customHeight="1">
      <c r="A5" s="61" t="s">
        <v>75</v>
      </c>
      <c r="J5" s="8">
        <f>社会人用!$J$7</f>
        <v>0</v>
      </c>
      <c r="K5" s="9">
        <f>社会人用!$M$7</f>
        <v>0</v>
      </c>
      <c r="L5" s="8">
        <f>社会人用!$Q$7</f>
        <v>0</v>
      </c>
    </row>
    <row r="6" spans="1:12" ht="30" customHeight="1">
      <c r="A6" s="195" t="s">
        <v>616</v>
      </c>
    </row>
    <row r="7" spans="1:12" ht="30" customHeight="1">
      <c r="A7" s="1" t="s">
        <v>64</v>
      </c>
      <c r="B7" s="2" t="s">
        <v>16</v>
      </c>
      <c r="C7" s="2" t="s">
        <v>60</v>
      </c>
      <c r="D7" s="3" t="s">
        <v>61</v>
      </c>
      <c r="E7" s="2" t="s">
        <v>7</v>
      </c>
      <c r="F7" s="2" t="s">
        <v>15</v>
      </c>
      <c r="G7" s="2" t="s">
        <v>23</v>
      </c>
      <c r="H7" s="3" t="s">
        <v>36</v>
      </c>
      <c r="I7" s="4" t="s">
        <v>35</v>
      </c>
      <c r="J7" s="3" t="s">
        <v>300</v>
      </c>
      <c r="K7" s="2" t="s">
        <v>33</v>
      </c>
      <c r="L7" s="2" t="s">
        <v>34</v>
      </c>
    </row>
    <row r="8" spans="1:12" ht="30" customHeight="1">
      <c r="A8" s="7">
        <f>大学用!$D$36</f>
        <v>0</v>
      </c>
      <c r="B8" s="8" t="str">
        <f>大学用!$C$7</f>
        <v/>
      </c>
      <c r="C8" s="8" t="str">
        <f>大学用!$C$6</f>
        <v/>
      </c>
      <c r="D8" s="8">
        <f>大学用!$C$8</f>
        <v>0</v>
      </c>
      <c r="E8" s="120">
        <f>大学用!$F$8</f>
        <v>0</v>
      </c>
      <c r="F8" s="120">
        <f>大学用!$E$9</f>
        <v>0</v>
      </c>
      <c r="G8" s="8">
        <f>大学用!$C$10</f>
        <v>0</v>
      </c>
      <c r="H8" s="8">
        <f>大学用!$Q$13</f>
        <v>0</v>
      </c>
      <c r="I8" s="10">
        <f>大学用!$Q$16</f>
        <v>0</v>
      </c>
      <c r="J8" s="8">
        <f>大学用!$J$5</f>
        <v>0</v>
      </c>
      <c r="K8" s="9">
        <f>大学用!$M$5</f>
        <v>0</v>
      </c>
      <c r="L8" s="8">
        <f>大学用!$Q$5</f>
        <v>0</v>
      </c>
    </row>
    <row r="9" spans="1:12" ht="30" customHeight="1">
      <c r="J9" s="8">
        <f>大学用!$J$6</f>
        <v>0</v>
      </c>
      <c r="K9" s="9">
        <f>大学用!$M$6</f>
        <v>0</v>
      </c>
      <c r="L9" s="8">
        <f>大学用!$Q$6</f>
        <v>0</v>
      </c>
    </row>
    <row r="10" spans="1:12" ht="30" customHeight="1">
      <c r="A10" s="61" t="s">
        <v>75</v>
      </c>
      <c r="J10" s="8">
        <f>大学用!$J$7</f>
        <v>0</v>
      </c>
      <c r="K10" s="9">
        <f>大学用!$M$7</f>
        <v>0</v>
      </c>
      <c r="L10" s="8">
        <f>大学用!$Q$7</f>
        <v>0</v>
      </c>
    </row>
    <row r="11" spans="1:12" ht="30" customHeight="1">
      <c r="A11" s="194" t="s">
        <v>617</v>
      </c>
    </row>
    <row r="12" spans="1:12" ht="30" customHeight="1">
      <c r="A12" s="1" t="s">
        <v>64</v>
      </c>
      <c r="B12" s="2" t="s">
        <v>16</v>
      </c>
      <c r="C12" s="2" t="s">
        <v>60</v>
      </c>
      <c r="D12" s="3" t="s">
        <v>61</v>
      </c>
      <c r="E12" s="2" t="s">
        <v>7</v>
      </c>
      <c r="F12" s="2" t="s">
        <v>15</v>
      </c>
      <c r="G12" s="2" t="s">
        <v>23</v>
      </c>
      <c r="H12" s="3" t="s">
        <v>36</v>
      </c>
      <c r="I12" s="4" t="s">
        <v>35</v>
      </c>
      <c r="J12" s="3" t="s">
        <v>300</v>
      </c>
      <c r="K12" s="2" t="s">
        <v>33</v>
      </c>
      <c r="L12" s="2" t="s">
        <v>34</v>
      </c>
    </row>
    <row r="13" spans="1:12" ht="30" customHeight="1">
      <c r="A13" s="7">
        <f>高校用!$D$36</f>
        <v>0</v>
      </c>
      <c r="B13" s="8" t="str">
        <f>高校用!$C$7</f>
        <v/>
      </c>
      <c r="C13" s="8" t="str">
        <f>高校用!$C$6</f>
        <v/>
      </c>
      <c r="D13" s="8">
        <f>高校用!$C$8</f>
        <v>0</v>
      </c>
      <c r="E13" s="120">
        <f>高校用!$F$8</f>
        <v>0</v>
      </c>
      <c r="F13" s="120">
        <f>高校用!$E$9</f>
        <v>0</v>
      </c>
      <c r="G13" s="8">
        <f>高校用!$C$10</f>
        <v>0</v>
      </c>
      <c r="H13" s="8">
        <f>高校用!$Q$13</f>
        <v>0</v>
      </c>
      <c r="I13" s="10">
        <f>高校用!$Q$16</f>
        <v>0</v>
      </c>
      <c r="J13" s="8">
        <f>高校用!$J$5</f>
        <v>0</v>
      </c>
      <c r="K13" s="9">
        <f>高校用!$M$5</f>
        <v>0</v>
      </c>
      <c r="L13" s="8">
        <f>高校用!$Q$5</f>
        <v>0</v>
      </c>
    </row>
    <row r="14" spans="1:12" ht="30" customHeight="1">
      <c r="J14" s="8">
        <f>高校用!$J$6</f>
        <v>0</v>
      </c>
      <c r="K14" s="9">
        <f>高校用!$M$6</f>
        <v>0</v>
      </c>
      <c r="L14" s="8">
        <f>高校用!$Q$6</f>
        <v>0</v>
      </c>
    </row>
    <row r="15" spans="1:12" ht="30" customHeight="1">
      <c r="A15" s="61" t="s">
        <v>75</v>
      </c>
      <c r="J15" s="8">
        <f>高校用!$J$7</f>
        <v>0</v>
      </c>
      <c r="K15" s="9">
        <f>高校用!$M$7</f>
        <v>0</v>
      </c>
      <c r="L15" s="8">
        <f>高校用!$Q$7</f>
        <v>0</v>
      </c>
    </row>
    <row r="16" spans="1:12" ht="30" customHeight="1">
      <c r="A16" s="155" t="s">
        <v>367</v>
      </c>
    </row>
    <row r="17" spans="1:12" ht="30" customHeight="1">
      <c r="A17" s="1" t="s">
        <v>64</v>
      </c>
      <c r="B17" s="2" t="s">
        <v>16</v>
      </c>
      <c r="C17" s="2" t="s">
        <v>60</v>
      </c>
      <c r="D17" s="3" t="s">
        <v>61</v>
      </c>
      <c r="E17" s="2" t="s">
        <v>7</v>
      </c>
      <c r="F17" s="2" t="s">
        <v>15</v>
      </c>
      <c r="G17" s="2" t="s">
        <v>23</v>
      </c>
      <c r="H17" s="3" t="s">
        <v>36</v>
      </c>
      <c r="I17" s="4" t="s">
        <v>35</v>
      </c>
      <c r="J17" s="3" t="s">
        <v>300</v>
      </c>
      <c r="K17" s="2" t="s">
        <v>33</v>
      </c>
      <c r="L17" s="2" t="s">
        <v>34</v>
      </c>
    </row>
    <row r="18" spans="1:12" ht="30" customHeight="1">
      <c r="A18" s="7">
        <f>壮年用!$A$2</f>
        <v>0</v>
      </c>
      <c r="B18" s="8" t="str">
        <f>壮年用!$C$7</f>
        <v/>
      </c>
      <c r="C18" s="8" t="str">
        <f>壮年用!$C$6</f>
        <v/>
      </c>
      <c r="D18" s="8">
        <f>壮年用!$C$8</f>
        <v>0</v>
      </c>
      <c r="E18" s="120">
        <f>壮年用!$F$8</f>
        <v>0</v>
      </c>
      <c r="F18" s="120">
        <f>壮年用!$E$9</f>
        <v>0</v>
      </c>
      <c r="G18" s="8">
        <f>壮年用!$C$10</f>
        <v>0</v>
      </c>
      <c r="H18" s="8">
        <f>壮年用!$Q$16</f>
        <v>0</v>
      </c>
      <c r="I18" s="10">
        <f>壮年用!$Q$18</f>
        <v>0</v>
      </c>
      <c r="J18" s="8">
        <f>壮年用!J5</f>
        <v>0</v>
      </c>
      <c r="K18" s="9">
        <f>壮年用!M5</f>
        <v>0</v>
      </c>
      <c r="L18" s="8">
        <f>壮年用!Q5</f>
        <v>0</v>
      </c>
    </row>
    <row r="19" spans="1:12" ht="30" customHeight="1">
      <c r="J19" s="8">
        <f>壮年用!J6</f>
        <v>0</v>
      </c>
      <c r="K19" s="9">
        <f>壮年用!M6</f>
        <v>0</v>
      </c>
      <c r="L19" s="8">
        <f>壮年用!Q6</f>
        <v>0</v>
      </c>
    </row>
    <row r="20" spans="1:12" ht="30" customHeight="1">
      <c r="A20" s="61" t="s">
        <v>75</v>
      </c>
      <c r="J20" s="8">
        <f>壮年用!J7</f>
        <v>0</v>
      </c>
      <c r="K20" s="9">
        <f>壮年用!M7</f>
        <v>0</v>
      </c>
      <c r="L20" s="8">
        <f>壮年用!Q7</f>
        <v>0</v>
      </c>
    </row>
    <row r="21" spans="1:12" ht="30" customHeight="1">
      <c r="A21" s="156" t="s">
        <v>368</v>
      </c>
    </row>
    <row r="22" spans="1:12" ht="30" customHeight="1">
      <c r="A22" s="1" t="s">
        <v>64</v>
      </c>
      <c r="B22" s="2" t="s">
        <v>16</v>
      </c>
      <c r="C22" s="2" t="s">
        <v>60</v>
      </c>
      <c r="D22" s="3" t="s">
        <v>61</v>
      </c>
      <c r="E22" s="2" t="s">
        <v>7</v>
      </c>
      <c r="F22" s="2" t="s">
        <v>15</v>
      </c>
      <c r="G22" s="2" t="s">
        <v>23</v>
      </c>
      <c r="H22" s="3" t="s">
        <v>36</v>
      </c>
      <c r="I22" s="4" t="s">
        <v>35</v>
      </c>
      <c r="J22" s="3" t="s">
        <v>300</v>
      </c>
      <c r="K22" s="2" t="s">
        <v>33</v>
      </c>
      <c r="L22" s="2" t="s">
        <v>34</v>
      </c>
    </row>
    <row r="23" spans="1:12" ht="30" customHeight="1">
      <c r="A23" s="7">
        <f>中学生用!$A$2</f>
        <v>272000</v>
      </c>
      <c r="B23" s="8" t="e">
        <f>中学生用!$C$7</f>
        <v>#N/A</v>
      </c>
      <c r="C23" s="8" t="e">
        <f>中学生用!$C$6</f>
        <v>#N/A</v>
      </c>
      <c r="D23" s="8">
        <f>中学生用!$C$8</f>
        <v>0</v>
      </c>
      <c r="E23" s="120">
        <f>中学生用!$F$8</f>
        <v>0</v>
      </c>
      <c r="F23" s="120">
        <f>中学生用!$E$9</f>
        <v>0</v>
      </c>
      <c r="G23" s="8">
        <f>中学生用!$C$10</f>
        <v>0</v>
      </c>
      <c r="H23" s="8">
        <f>中学生用!$Q$13</f>
        <v>0</v>
      </c>
      <c r="I23" s="10">
        <f>中学生用!$Q$16</f>
        <v>0</v>
      </c>
      <c r="J23" s="8">
        <f>中学生用!J5</f>
        <v>0</v>
      </c>
      <c r="K23" s="9">
        <f>中学生用!M5</f>
        <v>0</v>
      </c>
      <c r="L23" s="8">
        <f>中学生用!Q5</f>
        <v>0</v>
      </c>
    </row>
    <row r="24" spans="1:12" ht="30" customHeight="1">
      <c r="J24" s="8">
        <f>中学生用!J6</f>
        <v>0</v>
      </c>
      <c r="K24" s="9">
        <f>中学生用!M6</f>
        <v>0</v>
      </c>
      <c r="L24" s="8">
        <f>中学生用!Q6</f>
        <v>0</v>
      </c>
    </row>
    <row r="25" spans="1:12" ht="30" customHeight="1">
      <c r="A25" s="61" t="s">
        <v>75</v>
      </c>
      <c r="J25" s="8">
        <f>中学生用!J7</f>
        <v>0</v>
      </c>
      <c r="K25" s="9">
        <f>中学生用!M7</f>
        <v>0</v>
      </c>
      <c r="L25" s="8">
        <f>中学生用!Q7</f>
        <v>0</v>
      </c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G228"/>
  <sheetViews>
    <sheetView showGridLines="0" view="pageBreakPreview" zoomScale="75" zoomScaleNormal="75" zoomScaleSheetLayoutView="75" workbookViewId="0">
      <selection activeCell="B40" sqref="B40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6640625" style="6" customWidth="1"/>
    <col min="28" max="29" width="5.33203125" style="6" customWidth="1"/>
    <col min="30" max="16384" width="9" style="6"/>
  </cols>
  <sheetData>
    <row r="1" spans="1:23" ht="18.75" customHeight="1" thickBot="1">
      <c r="A1" s="138"/>
      <c r="B1" s="138"/>
      <c r="C1" s="138"/>
      <c r="D1" s="138"/>
      <c r="E1" s="138"/>
      <c r="F1" s="286" t="s">
        <v>628</v>
      </c>
      <c r="G1" s="286"/>
      <c r="H1" s="286"/>
      <c r="I1" s="286"/>
      <c r="J1" s="286"/>
      <c r="K1" s="286"/>
      <c r="L1" s="286"/>
      <c r="M1" s="138"/>
      <c r="N1" s="303" t="s">
        <v>606</v>
      </c>
      <c r="O1" s="303"/>
      <c r="P1" s="303"/>
      <c r="Q1" s="303"/>
      <c r="R1" s="303"/>
      <c r="S1" s="303"/>
      <c r="T1" s="30"/>
    </row>
    <row r="2" spans="1:23" ht="18.75" customHeight="1" thickBot="1">
      <c r="A2" s="288"/>
      <c r="B2" s="289"/>
      <c r="C2" s="139"/>
      <c r="D2" s="139"/>
      <c r="E2" s="139"/>
      <c r="F2" s="290" t="s">
        <v>39</v>
      </c>
      <c r="G2" s="290"/>
      <c r="H2" s="290"/>
      <c r="I2" s="290"/>
      <c r="J2" s="290"/>
      <c r="K2" s="290"/>
      <c r="L2" s="290"/>
      <c r="M2" s="139"/>
      <c r="N2" s="303"/>
      <c r="O2" s="303"/>
      <c r="P2" s="303"/>
      <c r="Q2" s="303"/>
      <c r="R2" s="303"/>
      <c r="S2" s="303"/>
      <c r="T2" s="30"/>
    </row>
    <row r="3" spans="1:23" ht="15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38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140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38"/>
      <c r="T4" s="30"/>
    </row>
    <row r="5" spans="1:23" ht="15.75" customHeight="1">
      <c r="A5" s="141"/>
      <c r="B5" s="141"/>
      <c r="C5" s="138"/>
      <c r="D5" s="138"/>
      <c r="E5" s="138"/>
      <c r="F5" s="142"/>
      <c r="G5" s="141"/>
      <c r="H5" s="141"/>
      <c r="I5" s="141"/>
      <c r="J5" s="273"/>
      <c r="K5" s="274"/>
      <c r="L5" s="275"/>
      <c r="M5" s="273"/>
      <c r="N5" s="274"/>
      <c r="O5" s="274"/>
      <c r="P5" s="275"/>
      <c r="Q5" s="276"/>
      <c r="R5" s="277"/>
      <c r="S5" s="138"/>
      <c r="T5" s="30"/>
    </row>
    <row r="6" spans="1:23" ht="15.75" customHeight="1">
      <c r="A6" s="285" t="s">
        <v>63</v>
      </c>
      <c r="B6" s="284"/>
      <c r="C6" s="146" t="str">
        <f>IF(A2="","",VLOOKUP(A2,全チームコード!B3:E188,2,FALSE))</f>
        <v/>
      </c>
      <c r="D6" s="147"/>
      <c r="E6" s="147"/>
      <c r="F6" s="148"/>
      <c r="G6" s="147"/>
      <c r="H6" s="149"/>
      <c r="I6" s="141"/>
      <c r="J6" s="273"/>
      <c r="K6" s="274"/>
      <c r="L6" s="275"/>
      <c r="M6" s="273"/>
      <c r="N6" s="274"/>
      <c r="O6" s="274"/>
      <c r="P6" s="275"/>
      <c r="Q6" s="276"/>
      <c r="R6" s="277"/>
      <c r="S6" s="138"/>
      <c r="T6" s="30"/>
    </row>
    <row r="7" spans="1:23" ht="15.75" customHeight="1">
      <c r="A7" s="35" t="s">
        <v>44</v>
      </c>
      <c r="B7" s="35"/>
      <c r="C7" s="146" t="str">
        <f>IF(A2="","",VLOOKUP(A2,全チームコード!B3:E188,3,FALSE))</f>
        <v/>
      </c>
      <c r="D7" s="147"/>
      <c r="E7" s="147"/>
      <c r="F7" s="147"/>
      <c r="G7" s="147"/>
      <c r="H7" s="149"/>
      <c r="I7" s="138"/>
      <c r="J7" s="273"/>
      <c r="K7" s="274"/>
      <c r="L7" s="275"/>
      <c r="M7" s="273"/>
      <c r="N7" s="274"/>
      <c r="O7" s="274"/>
      <c r="P7" s="275"/>
      <c r="Q7" s="276"/>
      <c r="R7" s="277"/>
      <c r="S7" s="13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38"/>
      <c r="J8" s="138"/>
      <c r="K8" s="138"/>
      <c r="L8" s="138"/>
      <c r="M8" s="138"/>
      <c r="N8" s="138"/>
      <c r="O8" s="138"/>
      <c r="P8" s="138"/>
      <c r="Q8" s="138"/>
      <c r="R8" s="142"/>
      <c r="S8" s="13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38"/>
      <c r="J9" s="138"/>
      <c r="K9" s="138"/>
      <c r="L9" s="138"/>
      <c r="M9" s="138"/>
      <c r="N9" s="138"/>
      <c r="O9" s="138"/>
      <c r="P9" s="138"/>
      <c r="Q9" s="138"/>
      <c r="R9" s="142"/>
      <c r="S9" s="13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30"/>
    </row>
    <row r="11" spans="1:23" ht="15.75" customHeight="1">
      <c r="A11" s="138"/>
      <c r="B11" s="138"/>
      <c r="C11" s="141"/>
      <c r="D11" s="141"/>
      <c r="E11" s="140"/>
      <c r="F11" s="145"/>
      <c r="G11" s="138"/>
      <c r="H11" s="138"/>
      <c r="I11" s="138"/>
      <c r="J11" s="143" t="s">
        <v>18</v>
      </c>
      <c r="K11" s="266" t="s">
        <v>610</v>
      </c>
      <c r="L11" s="266"/>
      <c r="M11" s="266"/>
      <c r="N11" s="266"/>
      <c r="O11" s="266"/>
      <c r="P11" s="138"/>
      <c r="Q11" s="143"/>
      <c r="R11" s="144"/>
      <c r="S11" s="138"/>
      <c r="T11" s="30"/>
    </row>
    <row r="12" spans="1:23" ht="15.75" customHeight="1">
      <c r="A12" s="267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272" t="s">
        <v>577</v>
      </c>
      <c r="I12" s="272"/>
      <c r="J12" s="272"/>
      <c r="K12" s="272"/>
      <c r="L12" s="38" t="s">
        <v>78</v>
      </c>
      <c r="M12" s="262" t="s">
        <v>297</v>
      </c>
      <c r="N12" s="262"/>
      <c r="O12" s="262"/>
      <c r="P12" s="13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268"/>
      <c r="B13" s="302" t="s">
        <v>294</v>
      </c>
      <c r="C13" s="302"/>
      <c r="D13" s="302"/>
      <c r="E13" s="193">
        <f>COUNTIF(AD29:AD128,1)</f>
        <v>0</v>
      </c>
      <c r="F13" s="199" t="s">
        <v>601</v>
      </c>
      <c r="G13" s="198" t="s">
        <v>576</v>
      </c>
      <c r="H13" s="193">
        <f>COUNTIF(AE29:AE128,1)</f>
        <v>0</v>
      </c>
      <c r="I13" s="300" t="s">
        <v>581</v>
      </c>
      <c r="J13" s="300"/>
      <c r="K13" s="301"/>
      <c r="L13" s="198" t="s">
        <v>78</v>
      </c>
      <c r="M13" s="298">
        <f>E13*700+H13*200</f>
        <v>0</v>
      </c>
      <c r="N13" s="298"/>
      <c r="O13" s="298"/>
      <c r="P13" s="138"/>
      <c r="Q13" s="299">
        <f>SUM(E13,E15)</f>
        <v>0</v>
      </c>
      <c r="R13" s="300"/>
      <c r="S13" s="301"/>
      <c r="T13" s="30"/>
      <c r="U13" s="40"/>
      <c r="V13" s="46"/>
      <c r="W13" s="47"/>
    </row>
    <row r="14" spans="1:23" ht="15.75" customHeight="1">
      <c r="A14" s="268"/>
      <c r="B14" s="302" t="s">
        <v>570</v>
      </c>
      <c r="C14" s="302"/>
      <c r="D14" s="302"/>
      <c r="E14" s="193">
        <f>COUNTIF(AG29:AG128,11)</f>
        <v>0</v>
      </c>
      <c r="F14" s="297" t="s">
        <v>602</v>
      </c>
      <c r="G14" s="297"/>
      <c r="H14" s="241"/>
      <c r="I14" s="241"/>
      <c r="J14" s="241"/>
      <c r="K14" s="242"/>
      <c r="L14" s="198" t="s">
        <v>78</v>
      </c>
      <c r="M14" s="298">
        <f>E14*1400</f>
        <v>0</v>
      </c>
      <c r="N14" s="298"/>
      <c r="O14" s="298"/>
      <c r="P14" s="138"/>
      <c r="Q14" s="174"/>
      <c r="R14" s="175"/>
      <c r="S14" s="176"/>
      <c r="T14" s="30"/>
      <c r="U14" s="40"/>
      <c r="V14" s="46"/>
      <c r="W14" s="47"/>
    </row>
    <row r="15" spans="1:23" ht="15.75" customHeight="1">
      <c r="A15" s="268"/>
      <c r="B15" s="296" t="s">
        <v>295</v>
      </c>
      <c r="C15" s="296"/>
      <c r="D15" s="296"/>
      <c r="E15" s="193">
        <f>COUNTIF(AD29:AD128,2)</f>
        <v>0</v>
      </c>
      <c r="F15" s="199" t="s">
        <v>601</v>
      </c>
      <c r="G15" s="198" t="s">
        <v>576</v>
      </c>
      <c r="H15" s="193">
        <f>COUNTIF(AE29:AE128,2)</f>
        <v>0</v>
      </c>
      <c r="I15" s="300" t="s">
        <v>581</v>
      </c>
      <c r="J15" s="300"/>
      <c r="K15" s="301"/>
      <c r="L15" s="198" t="s">
        <v>78</v>
      </c>
      <c r="M15" s="298">
        <f>E15*700+H15*200</f>
        <v>0</v>
      </c>
      <c r="N15" s="298"/>
      <c r="O15" s="298"/>
      <c r="P15" s="13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268"/>
      <c r="B16" s="296" t="s">
        <v>571</v>
      </c>
      <c r="C16" s="296"/>
      <c r="D16" s="296"/>
      <c r="E16" s="193">
        <f>COUNTIF(AG29:AG128,12)</f>
        <v>0</v>
      </c>
      <c r="F16" s="297" t="s">
        <v>602</v>
      </c>
      <c r="G16" s="297"/>
      <c r="H16" s="241"/>
      <c r="I16" s="241"/>
      <c r="J16" s="241"/>
      <c r="K16" s="242"/>
      <c r="L16" s="198" t="s">
        <v>78</v>
      </c>
      <c r="M16" s="298">
        <f>E16*1400</f>
        <v>0</v>
      </c>
      <c r="N16" s="298"/>
      <c r="O16" s="298"/>
      <c r="P16" s="138"/>
      <c r="Q16" s="299">
        <f>SUM(M13:O16)</f>
        <v>0</v>
      </c>
      <c r="R16" s="300"/>
      <c r="S16" s="301"/>
      <c r="T16" s="30"/>
      <c r="U16" s="40"/>
      <c r="V16" s="46"/>
      <c r="W16" s="47"/>
    </row>
    <row r="17" spans="1:33" ht="9.6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30"/>
      <c r="U17" s="40"/>
      <c r="V17" s="46"/>
      <c r="W17" s="47"/>
    </row>
    <row r="18" spans="1:33" ht="123" customHeight="1">
      <c r="A18" s="167" t="s">
        <v>558</v>
      </c>
      <c r="B18" s="168" t="s">
        <v>549</v>
      </c>
      <c r="C18" s="168" t="s">
        <v>612</v>
      </c>
      <c r="D18" s="168" t="s">
        <v>551</v>
      </c>
      <c r="E18" s="168" t="s">
        <v>550</v>
      </c>
      <c r="F18" s="168" t="s">
        <v>551</v>
      </c>
      <c r="G18" s="168" t="s">
        <v>613</v>
      </c>
      <c r="H18" s="247" t="s">
        <v>556</v>
      </c>
      <c r="I18" s="248"/>
      <c r="J18" s="248"/>
      <c r="K18" s="249"/>
      <c r="L18" s="168" t="s">
        <v>553</v>
      </c>
      <c r="M18" s="247" t="s">
        <v>552</v>
      </c>
      <c r="N18" s="248"/>
      <c r="O18" s="248"/>
      <c r="P18" s="249"/>
      <c r="Q18" s="168" t="s">
        <v>555</v>
      </c>
      <c r="R18" s="168" t="s">
        <v>554</v>
      </c>
      <c r="S18" s="168" t="s">
        <v>551</v>
      </c>
      <c r="T18" s="30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55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591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</v>
      </c>
      <c r="T20" s="51"/>
      <c r="V20" s="57"/>
      <c r="W20" s="58"/>
      <c r="X20" s="58"/>
    </row>
    <row r="21" spans="1:33" ht="18" customHeight="1">
      <c r="A21" s="229" t="s">
        <v>59</v>
      </c>
      <c r="B21" s="59">
        <v>2</v>
      </c>
      <c r="C21" s="154">
        <v>27</v>
      </c>
      <c r="D21" s="102">
        <v>271305</v>
      </c>
      <c r="E21" s="59" t="s">
        <v>28</v>
      </c>
      <c r="F21" s="102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59"/>
      <c r="O21" s="60"/>
      <c r="P21" s="60"/>
      <c r="Q21" s="59">
        <v>10645</v>
      </c>
      <c r="R21" s="59" t="s">
        <v>38</v>
      </c>
      <c r="S21" s="102">
        <v>27</v>
      </c>
      <c r="T21" s="61"/>
      <c r="W21" s="58"/>
      <c r="X21" s="58"/>
    </row>
    <row r="22" spans="1:33" ht="18" customHeight="1">
      <c r="A22" s="230"/>
      <c r="B22" s="59">
        <v>2</v>
      </c>
      <c r="C22" s="154">
        <v>28</v>
      </c>
      <c r="D22" s="102">
        <v>271305</v>
      </c>
      <c r="E22" s="59" t="s">
        <v>25</v>
      </c>
      <c r="F22" s="102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59"/>
      <c r="O22" s="60"/>
      <c r="P22" s="60"/>
      <c r="Q22" s="59">
        <v>10645</v>
      </c>
      <c r="R22" s="59" t="s">
        <v>30</v>
      </c>
      <c r="S22" s="103">
        <v>27</v>
      </c>
      <c r="T22" s="61"/>
      <c r="W22" s="58"/>
      <c r="X22" s="58"/>
    </row>
    <row r="23" spans="1:33" ht="18" customHeight="1">
      <c r="A23" s="230"/>
      <c r="B23" s="59">
        <v>2</v>
      </c>
      <c r="C23" s="154">
        <v>29</v>
      </c>
      <c r="D23" s="102">
        <v>271305</v>
      </c>
      <c r="E23" s="59" t="s">
        <v>26</v>
      </c>
      <c r="F23" s="102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59"/>
      <c r="O23" s="60"/>
      <c r="P23" s="60"/>
      <c r="Q23" s="59">
        <v>10645</v>
      </c>
      <c r="R23" s="59" t="s">
        <v>31</v>
      </c>
      <c r="S23" s="103">
        <v>27</v>
      </c>
      <c r="T23" s="61"/>
      <c r="W23" s="58"/>
      <c r="X23" s="58"/>
    </row>
    <row r="24" spans="1:33" ht="18" customHeight="1">
      <c r="A24" s="230"/>
      <c r="B24" s="59">
        <v>2</v>
      </c>
      <c r="C24" s="154">
        <v>30</v>
      </c>
      <c r="D24" s="102">
        <v>271305</v>
      </c>
      <c r="E24" s="59" t="s">
        <v>27</v>
      </c>
      <c r="F24" s="102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59"/>
      <c r="O24" s="60"/>
      <c r="P24" s="60"/>
      <c r="Q24" s="59">
        <v>10645</v>
      </c>
      <c r="R24" s="59" t="s">
        <v>40</v>
      </c>
      <c r="S24" s="103">
        <v>27</v>
      </c>
      <c r="T24" s="61"/>
      <c r="W24" s="58"/>
      <c r="X24" s="58"/>
    </row>
    <row r="25" spans="1:33" ht="18" customHeight="1">
      <c r="A25" s="231"/>
      <c r="B25" s="59">
        <v>1</v>
      </c>
      <c r="C25" s="154">
        <v>31</v>
      </c>
      <c r="D25" s="102">
        <v>271305</v>
      </c>
      <c r="E25" s="59" t="s">
        <v>47</v>
      </c>
      <c r="F25" s="102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59"/>
      <c r="O25" s="60"/>
      <c r="P25" s="60"/>
      <c r="Q25" s="59"/>
      <c r="R25" s="59" t="s">
        <v>62</v>
      </c>
      <c r="S25" s="103">
        <v>27</v>
      </c>
      <c r="T25" s="61"/>
      <c r="W25" s="58"/>
      <c r="X25" s="58"/>
    </row>
    <row r="26" spans="1:33" ht="6.6" customHeight="1">
      <c r="A26" s="138"/>
      <c r="B26" s="138"/>
      <c r="C26" s="138"/>
      <c r="D26" s="138"/>
      <c r="E26" s="138"/>
      <c r="F26" s="142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42"/>
      <c r="S26" s="13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55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591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56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150">
        <f t="shared" ref="D29:D92" si="0">$A$2</f>
        <v>0</v>
      </c>
      <c r="E29" s="70"/>
      <c r="F29" s="151" t="str">
        <f>IF(A2="","",VLOOKUP(A2,全チームコード!B3:E188,4,FALSE))</f>
        <v/>
      </c>
      <c r="G29" s="70"/>
      <c r="H29" s="70"/>
      <c r="I29" s="70"/>
      <c r="J29" s="71"/>
      <c r="K29" s="71"/>
      <c r="L29" s="70"/>
      <c r="M29" s="70"/>
      <c r="N29" s="70"/>
      <c r="O29" s="71"/>
      <c r="P29" s="71"/>
      <c r="Q29" s="70"/>
      <c r="R29" s="70"/>
      <c r="S29" s="151" t="str">
        <f>IF(A2="","",VLOOKUP(A2,全チームコード!B3:F188,5,FALSE))</f>
        <v/>
      </c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150">
        <f t="shared" si="0"/>
        <v>0</v>
      </c>
      <c r="E30" s="70"/>
      <c r="F30" s="151" t="str">
        <f t="shared" ref="F30:F93" si="1">$F$29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52" t="str">
        <f t="shared" ref="S30:S93" si="2">$S$29</f>
        <v/>
      </c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ref="AD30:AD93" si="3">IF(COUNT(H30)=1,B30,0)</f>
        <v>0</v>
      </c>
      <c r="AE30" s="6">
        <f t="shared" ref="AE30:AE93" si="4">IF(COUNT(I30)=1,B30,0)</f>
        <v>0</v>
      </c>
      <c r="AF30" s="6">
        <f t="shared" ref="AF30:AF93" si="5">L30*10+B30</f>
        <v>0</v>
      </c>
      <c r="AG30" s="6" t="str">
        <f t="shared" ref="AG30:AG93" si="6">RIGHT(AF30,2)</f>
        <v>0</v>
      </c>
    </row>
    <row r="31" spans="1:33" ht="18" customHeight="1" thickTop="1" thickBot="1">
      <c r="A31" s="24">
        <v>3</v>
      </c>
      <c r="B31" s="70"/>
      <c r="C31" s="70"/>
      <c r="D31" s="150">
        <f t="shared" si="0"/>
        <v>0</v>
      </c>
      <c r="E31" s="70"/>
      <c r="F31" s="151" t="str">
        <f t="shared" si="1"/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52" t="str">
        <f t="shared" si="2"/>
        <v/>
      </c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3"/>
        <v>0</v>
      </c>
      <c r="AE31" s="6">
        <f t="shared" si="4"/>
        <v>0</v>
      </c>
      <c r="AF31" s="6">
        <f t="shared" si="5"/>
        <v>0</v>
      </c>
      <c r="AG31" s="6" t="str">
        <f t="shared" si="6"/>
        <v>0</v>
      </c>
    </row>
    <row r="32" spans="1:33" ht="18" customHeight="1" thickTop="1" thickBot="1">
      <c r="A32" s="24">
        <v>4</v>
      </c>
      <c r="B32" s="70"/>
      <c r="C32" s="70"/>
      <c r="D32" s="150">
        <f t="shared" si="0"/>
        <v>0</v>
      </c>
      <c r="E32" s="70"/>
      <c r="F32" s="151" t="str">
        <f t="shared" si="1"/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52" t="str">
        <f t="shared" si="2"/>
        <v/>
      </c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3"/>
        <v>0</v>
      </c>
      <c r="AE32" s="6">
        <f t="shared" si="4"/>
        <v>0</v>
      </c>
      <c r="AF32" s="6">
        <f t="shared" si="5"/>
        <v>0</v>
      </c>
      <c r="AG32" s="6" t="str">
        <f t="shared" si="6"/>
        <v>0</v>
      </c>
    </row>
    <row r="33" spans="1:33" ht="18" customHeight="1" thickTop="1" thickBot="1">
      <c r="A33" s="24">
        <v>5</v>
      </c>
      <c r="B33" s="70"/>
      <c r="C33" s="70"/>
      <c r="D33" s="150">
        <f t="shared" si="0"/>
        <v>0</v>
      </c>
      <c r="E33" s="70"/>
      <c r="F33" s="151" t="str">
        <f t="shared" si="1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52" t="str">
        <f t="shared" si="2"/>
        <v/>
      </c>
      <c r="U33" s="215"/>
      <c r="V33" s="73" t="s">
        <v>82</v>
      </c>
      <c r="W33" s="213">
        <v>50</v>
      </c>
      <c r="X33" s="213"/>
      <c r="Y33" s="74"/>
      <c r="Z33" s="74"/>
      <c r="AA33" s="74"/>
      <c r="AB33" s="74"/>
      <c r="AD33" s="6">
        <f t="shared" si="3"/>
        <v>0</v>
      </c>
      <c r="AE33" s="6">
        <f t="shared" si="4"/>
        <v>0</v>
      </c>
      <c r="AF33" s="6">
        <f t="shared" si="5"/>
        <v>0</v>
      </c>
      <c r="AG33" s="6" t="str">
        <f t="shared" si="6"/>
        <v>0</v>
      </c>
    </row>
    <row r="34" spans="1:33" ht="18" customHeight="1" thickTop="1" thickBot="1">
      <c r="A34" s="24">
        <v>6</v>
      </c>
      <c r="B34" s="70"/>
      <c r="C34" s="70"/>
      <c r="D34" s="150">
        <f t="shared" si="0"/>
        <v>0</v>
      </c>
      <c r="E34" s="70"/>
      <c r="F34" s="151" t="str">
        <f t="shared" si="1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52" t="str">
        <f t="shared" si="2"/>
        <v/>
      </c>
      <c r="U34" s="215"/>
      <c r="V34" s="73" t="s">
        <v>12</v>
      </c>
      <c r="W34" s="213">
        <v>501</v>
      </c>
      <c r="X34" s="213"/>
      <c r="Y34" s="74"/>
      <c r="Z34" s="74"/>
      <c r="AA34" s="74"/>
      <c r="AB34" s="74"/>
      <c r="AD34" s="6">
        <f t="shared" si="3"/>
        <v>0</v>
      </c>
      <c r="AE34" s="6">
        <f t="shared" si="4"/>
        <v>0</v>
      </c>
      <c r="AF34" s="6">
        <f t="shared" si="5"/>
        <v>0</v>
      </c>
      <c r="AG34" s="6" t="str">
        <f t="shared" si="6"/>
        <v>0</v>
      </c>
    </row>
    <row r="35" spans="1:33" ht="18" customHeight="1" thickTop="1" thickBot="1">
      <c r="A35" s="24">
        <v>7</v>
      </c>
      <c r="B35" s="70"/>
      <c r="C35" s="70"/>
      <c r="D35" s="150">
        <f t="shared" si="0"/>
        <v>0</v>
      </c>
      <c r="E35" s="70"/>
      <c r="F35" s="151" t="str">
        <f t="shared" si="1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52" t="str">
        <f t="shared" si="2"/>
        <v/>
      </c>
      <c r="U35" s="215"/>
      <c r="V35" s="73" t="s">
        <v>11</v>
      </c>
      <c r="W35" s="213">
        <v>503</v>
      </c>
      <c r="X35" s="213"/>
      <c r="Y35" s="74"/>
      <c r="Z35" s="74"/>
      <c r="AA35" s="74"/>
      <c r="AB35" s="74"/>
      <c r="AD35" s="6">
        <f t="shared" si="3"/>
        <v>0</v>
      </c>
      <c r="AE35" s="6">
        <f t="shared" si="4"/>
        <v>0</v>
      </c>
      <c r="AF35" s="6">
        <f t="shared" si="5"/>
        <v>0</v>
      </c>
      <c r="AG35" s="6" t="str">
        <f t="shared" si="6"/>
        <v>0</v>
      </c>
    </row>
    <row r="36" spans="1:33" ht="18" customHeight="1" thickTop="1" thickBot="1">
      <c r="A36" s="24">
        <v>8</v>
      </c>
      <c r="B36" s="70"/>
      <c r="C36" s="70"/>
      <c r="D36" s="150">
        <f t="shared" si="0"/>
        <v>0</v>
      </c>
      <c r="E36" s="70"/>
      <c r="F36" s="151" t="str">
        <f t="shared" si="1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52" t="str">
        <f t="shared" si="2"/>
        <v/>
      </c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B36" s="75"/>
      <c r="AD36" s="6">
        <f t="shared" si="3"/>
        <v>0</v>
      </c>
      <c r="AE36" s="6">
        <f t="shared" si="4"/>
        <v>0</v>
      </c>
      <c r="AF36" s="6">
        <f t="shared" si="5"/>
        <v>0</v>
      </c>
      <c r="AG36" s="6" t="str">
        <f t="shared" si="6"/>
        <v>0</v>
      </c>
    </row>
    <row r="37" spans="1:33" ht="18" customHeight="1" thickTop="1" thickBot="1">
      <c r="A37" s="24">
        <v>9</v>
      </c>
      <c r="B37" s="70"/>
      <c r="C37" s="70"/>
      <c r="D37" s="150">
        <f t="shared" si="0"/>
        <v>0</v>
      </c>
      <c r="E37" s="70"/>
      <c r="F37" s="151" t="str">
        <f t="shared" si="1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52" t="str">
        <f t="shared" si="2"/>
        <v/>
      </c>
      <c r="U37" s="215"/>
      <c r="V37" s="73" t="s">
        <v>85</v>
      </c>
      <c r="W37" s="213">
        <v>606</v>
      </c>
      <c r="X37" s="213"/>
      <c r="Y37" s="74"/>
      <c r="Z37" s="74"/>
      <c r="AA37" s="74"/>
      <c r="AB37" s="74"/>
      <c r="AD37" s="6">
        <f t="shared" si="3"/>
        <v>0</v>
      </c>
      <c r="AE37" s="6">
        <f t="shared" si="4"/>
        <v>0</v>
      </c>
      <c r="AF37" s="6">
        <f t="shared" si="5"/>
        <v>0</v>
      </c>
      <c r="AG37" s="6" t="str">
        <f t="shared" si="6"/>
        <v>0</v>
      </c>
    </row>
    <row r="38" spans="1:33" ht="18" customHeight="1" thickTop="1" thickBot="1">
      <c r="A38" s="24">
        <v>10</v>
      </c>
      <c r="B38" s="70"/>
      <c r="C38" s="70"/>
      <c r="D38" s="150">
        <f t="shared" si="0"/>
        <v>0</v>
      </c>
      <c r="E38" s="70"/>
      <c r="F38" s="151" t="str">
        <f t="shared" si="1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52" t="str">
        <f t="shared" si="2"/>
        <v/>
      </c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B38" s="74"/>
      <c r="AD38" s="6">
        <f t="shared" si="3"/>
        <v>0</v>
      </c>
      <c r="AE38" s="6">
        <f t="shared" si="4"/>
        <v>0</v>
      </c>
      <c r="AF38" s="6">
        <f t="shared" si="5"/>
        <v>0</v>
      </c>
      <c r="AG38" s="6" t="str">
        <f t="shared" si="6"/>
        <v>0</v>
      </c>
    </row>
    <row r="39" spans="1:33" ht="18" customHeight="1" thickTop="1" thickBot="1">
      <c r="A39" s="24">
        <v>11</v>
      </c>
      <c r="B39" s="70"/>
      <c r="C39" s="70"/>
      <c r="D39" s="150">
        <f t="shared" si="0"/>
        <v>0</v>
      </c>
      <c r="E39" s="70"/>
      <c r="F39" s="151" t="str">
        <f t="shared" si="1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52" t="str">
        <f t="shared" si="2"/>
        <v/>
      </c>
      <c r="U39" s="215"/>
      <c r="V39" s="73" t="s">
        <v>80</v>
      </c>
      <c r="W39" s="213">
        <v>4</v>
      </c>
      <c r="X39" s="213"/>
      <c r="Y39" s="74"/>
      <c r="Z39" s="74"/>
      <c r="AA39" s="74"/>
      <c r="AB39" s="74"/>
      <c r="AD39" s="6">
        <f t="shared" si="3"/>
        <v>0</v>
      </c>
      <c r="AE39" s="6">
        <f t="shared" si="4"/>
        <v>0</v>
      </c>
      <c r="AF39" s="6">
        <f t="shared" si="5"/>
        <v>0</v>
      </c>
      <c r="AG39" s="6" t="str">
        <f t="shared" si="6"/>
        <v>0</v>
      </c>
    </row>
    <row r="40" spans="1:33" ht="18" customHeight="1" thickTop="1" thickBot="1">
      <c r="A40" s="24">
        <v>12</v>
      </c>
      <c r="B40" s="70"/>
      <c r="C40" s="70"/>
      <c r="D40" s="150">
        <f t="shared" si="0"/>
        <v>0</v>
      </c>
      <c r="E40" s="70"/>
      <c r="F40" s="151" t="str">
        <f t="shared" si="1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52" t="str">
        <f t="shared" si="2"/>
        <v/>
      </c>
      <c r="U40" s="215"/>
      <c r="V40" s="73" t="s">
        <v>87</v>
      </c>
      <c r="W40" s="213">
        <v>30</v>
      </c>
      <c r="X40" s="213"/>
      <c r="Y40" s="75"/>
      <c r="Z40" s="75"/>
      <c r="AA40" s="75"/>
      <c r="AB40" s="75"/>
      <c r="AD40" s="6">
        <f t="shared" si="3"/>
        <v>0</v>
      </c>
      <c r="AE40" s="6">
        <f t="shared" si="4"/>
        <v>0</v>
      </c>
      <c r="AF40" s="6">
        <f t="shared" si="5"/>
        <v>0</v>
      </c>
      <c r="AG40" s="6" t="str">
        <f t="shared" si="6"/>
        <v>0</v>
      </c>
    </row>
    <row r="41" spans="1:33" ht="18" customHeight="1" thickTop="1" thickBot="1">
      <c r="A41" s="24">
        <v>13</v>
      </c>
      <c r="B41" s="70"/>
      <c r="C41" s="70"/>
      <c r="D41" s="150">
        <f t="shared" si="0"/>
        <v>0</v>
      </c>
      <c r="E41" s="70"/>
      <c r="F41" s="151" t="str">
        <f t="shared" si="1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52" t="str">
        <f t="shared" si="2"/>
        <v/>
      </c>
      <c r="U41" s="215"/>
      <c r="V41" s="73" t="s">
        <v>12</v>
      </c>
      <c r="W41" s="213">
        <v>501</v>
      </c>
      <c r="X41" s="213"/>
      <c r="Y41" s="74"/>
      <c r="Z41" s="74"/>
      <c r="AA41" s="74"/>
      <c r="AB41" s="74"/>
      <c r="AD41" s="6">
        <f t="shared" si="3"/>
        <v>0</v>
      </c>
      <c r="AE41" s="6">
        <f t="shared" si="4"/>
        <v>0</v>
      </c>
      <c r="AF41" s="6">
        <f t="shared" si="5"/>
        <v>0</v>
      </c>
      <c r="AG41" s="6" t="str">
        <f t="shared" si="6"/>
        <v>0</v>
      </c>
    </row>
    <row r="42" spans="1:33" ht="18" customHeight="1" thickTop="1" thickBot="1">
      <c r="A42" s="24">
        <v>14</v>
      </c>
      <c r="B42" s="70"/>
      <c r="C42" s="70"/>
      <c r="D42" s="150">
        <f t="shared" si="0"/>
        <v>0</v>
      </c>
      <c r="E42" s="70"/>
      <c r="F42" s="151" t="str">
        <f t="shared" si="1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52" t="str">
        <f t="shared" si="2"/>
        <v/>
      </c>
      <c r="U42" s="215"/>
      <c r="V42" s="73" t="s">
        <v>11</v>
      </c>
      <c r="W42" s="213">
        <v>503</v>
      </c>
      <c r="X42" s="213"/>
      <c r="Y42" s="74"/>
      <c r="Z42" s="74"/>
      <c r="AA42" s="74"/>
      <c r="AB42" s="74"/>
      <c r="AD42" s="6">
        <f t="shared" si="3"/>
        <v>0</v>
      </c>
      <c r="AE42" s="6">
        <f t="shared" si="4"/>
        <v>0</v>
      </c>
      <c r="AF42" s="6">
        <f t="shared" si="5"/>
        <v>0</v>
      </c>
      <c r="AG42" s="6" t="str">
        <f t="shared" si="6"/>
        <v>0</v>
      </c>
    </row>
    <row r="43" spans="1:33" ht="18" customHeight="1" thickTop="1" thickBot="1">
      <c r="A43" s="24">
        <v>15</v>
      </c>
      <c r="B43" s="70"/>
      <c r="C43" s="70"/>
      <c r="D43" s="150">
        <f t="shared" si="0"/>
        <v>0</v>
      </c>
      <c r="E43" s="70"/>
      <c r="F43" s="151" t="str">
        <f t="shared" si="1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52" t="str">
        <f t="shared" si="2"/>
        <v/>
      </c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B43" s="74"/>
      <c r="AD43" s="6">
        <f t="shared" si="3"/>
        <v>0</v>
      </c>
      <c r="AE43" s="6">
        <f t="shared" si="4"/>
        <v>0</v>
      </c>
      <c r="AF43" s="6">
        <f t="shared" si="5"/>
        <v>0</v>
      </c>
      <c r="AG43" s="6" t="str">
        <f t="shared" si="6"/>
        <v>0</v>
      </c>
    </row>
    <row r="44" spans="1:33" ht="18" customHeight="1" thickTop="1" thickBot="1">
      <c r="A44" s="24">
        <v>16</v>
      </c>
      <c r="B44" s="70"/>
      <c r="C44" s="70"/>
      <c r="D44" s="150">
        <f t="shared" si="0"/>
        <v>0</v>
      </c>
      <c r="E44" s="70"/>
      <c r="F44" s="151" t="str">
        <f t="shared" si="1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52" t="str">
        <f t="shared" si="2"/>
        <v/>
      </c>
      <c r="U44" s="215"/>
      <c r="V44" s="73" t="s">
        <v>85</v>
      </c>
      <c r="W44" s="213">
        <v>606</v>
      </c>
      <c r="X44" s="213"/>
      <c r="Y44" s="74"/>
      <c r="Z44" s="74"/>
      <c r="AA44" s="74"/>
      <c r="AB44" s="74"/>
      <c r="AD44" s="6">
        <f t="shared" si="3"/>
        <v>0</v>
      </c>
      <c r="AE44" s="6">
        <f t="shared" si="4"/>
        <v>0</v>
      </c>
      <c r="AF44" s="6">
        <f t="shared" si="5"/>
        <v>0</v>
      </c>
      <c r="AG44" s="6" t="str">
        <f t="shared" si="6"/>
        <v>0</v>
      </c>
    </row>
    <row r="45" spans="1:33" ht="18" customHeight="1" thickTop="1" thickBot="1">
      <c r="A45" s="24">
        <v>17</v>
      </c>
      <c r="B45" s="70"/>
      <c r="C45" s="70"/>
      <c r="D45" s="150">
        <f t="shared" si="0"/>
        <v>0</v>
      </c>
      <c r="E45" s="70"/>
      <c r="F45" s="151" t="str">
        <f t="shared" si="1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52" t="str">
        <f t="shared" si="2"/>
        <v/>
      </c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B45" s="74"/>
      <c r="AD45" s="6">
        <f t="shared" si="3"/>
        <v>0</v>
      </c>
      <c r="AE45" s="6">
        <f t="shared" si="4"/>
        <v>0</v>
      </c>
      <c r="AF45" s="6">
        <f t="shared" si="5"/>
        <v>0</v>
      </c>
      <c r="AG45" s="6" t="str">
        <f t="shared" si="6"/>
        <v>0</v>
      </c>
    </row>
    <row r="46" spans="1:33" ht="18" customHeight="1" thickTop="1" thickBot="1">
      <c r="A46" s="24">
        <v>18</v>
      </c>
      <c r="B46" s="70"/>
      <c r="C46" s="70"/>
      <c r="D46" s="150">
        <f t="shared" si="0"/>
        <v>0</v>
      </c>
      <c r="E46" s="70"/>
      <c r="F46" s="151" t="str">
        <f t="shared" si="1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52" t="str">
        <f t="shared" si="2"/>
        <v/>
      </c>
      <c r="U46" s="215"/>
      <c r="V46" s="73" t="s">
        <v>87</v>
      </c>
      <c r="W46" s="213">
        <v>30</v>
      </c>
      <c r="X46" s="213"/>
      <c r="Y46" s="74"/>
      <c r="Z46" s="74"/>
      <c r="AA46" s="74"/>
      <c r="AB46" s="74"/>
      <c r="AD46" s="6">
        <f t="shared" si="3"/>
        <v>0</v>
      </c>
      <c r="AE46" s="6">
        <f t="shared" si="4"/>
        <v>0</v>
      </c>
      <c r="AF46" s="6">
        <f t="shared" si="5"/>
        <v>0</v>
      </c>
      <c r="AG46" s="6" t="str">
        <f t="shared" si="6"/>
        <v>0</v>
      </c>
    </row>
    <row r="47" spans="1:33" ht="18" customHeight="1" thickTop="1" thickBot="1">
      <c r="A47" s="24">
        <v>19</v>
      </c>
      <c r="B47" s="70"/>
      <c r="C47" s="70"/>
      <c r="D47" s="150">
        <f t="shared" si="0"/>
        <v>0</v>
      </c>
      <c r="E47" s="70"/>
      <c r="F47" s="151" t="str">
        <f t="shared" si="1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52" t="str">
        <f t="shared" si="2"/>
        <v/>
      </c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B47" s="74"/>
      <c r="AD47" s="6">
        <f t="shared" si="3"/>
        <v>0</v>
      </c>
      <c r="AE47" s="6">
        <f t="shared" si="4"/>
        <v>0</v>
      </c>
      <c r="AF47" s="6">
        <f t="shared" si="5"/>
        <v>0</v>
      </c>
      <c r="AG47" s="6" t="str">
        <f t="shared" si="6"/>
        <v>0</v>
      </c>
    </row>
    <row r="48" spans="1:33" ht="18" customHeight="1" thickTop="1" thickBot="1">
      <c r="A48" s="24">
        <v>20</v>
      </c>
      <c r="B48" s="70"/>
      <c r="C48" s="70"/>
      <c r="D48" s="150">
        <f t="shared" si="0"/>
        <v>0</v>
      </c>
      <c r="E48" s="70"/>
      <c r="F48" s="151" t="str">
        <f t="shared" si="1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52" t="str">
        <f t="shared" si="2"/>
        <v/>
      </c>
      <c r="U48" s="211"/>
      <c r="V48" s="73" t="s">
        <v>91</v>
      </c>
      <c r="W48" s="213">
        <v>2</v>
      </c>
      <c r="X48" s="213"/>
      <c r="Y48" s="74"/>
      <c r="Z48" s="74"/>
      <c r="AA48" s="74"/>
      <c r="AB48" s="74"/>
      <c r="AD48" s="6">
        <f t="shared" si="3"/>
        <v>0</v>
      </c>
      <c r="AE48" s="6">
        <f t="shared" si="4"/>
        <v>0</v>
      </c>
      <c r="AF48" s="6">
        <f t="shared" si="5"/>
        <v>0</v>
      </c>
      <c r="AG48" s="6" t="str">
        <f t="shared" si="6"/>
        <v>0</v>
      </c>
    </row>
    <row r="49" spans="1:33" ht="18" customHeight="1" thickTop="1" thickBot="1">
      <c r="A49" s="24">
        <v>21</v>
      </c>
      <c r="B49" s="70"/>
      <c r="C49" s="70"/>
      <c r="D49" s="150">
        <f t="shared" si="0"/>
        <v>0</v>
      </c>
      <c r="E49" s="70"/>
      <c r="F49" s="151" t="str">
        <f t="shared" si="1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52" t="str">
        <f t="shared" si="2"/>
        <v/>
      </c>
      <c r="U49" s="211"/>
      <c r="V49" s="73" t="s">
        <v>80</v>
      </c>
      <c r="W49" s="213">
        <v>4</v>
      </c>
      <c r="X49" s="213"/>
      <c r="Y49" s="74"/>
      <c r="Z49" s="74"/>
      <c r="AA49" s="74"/>
      <c r="AB49" s="74"/>
      <c r="AD49" s="6">
        <f t="shared" si="3"/>
        <v>0</v>
      </c>
      <c r="AE49" s="6">
        <f t="shared" si="4"/>
        <v>0</v>
      </c>
      <c r="AF49" s="6">
        <f t="shared" si="5"/>
        <v>0</v>
      </c>
      <c r="AG49" s="6" t="str">
        <f t="shared" si="6"/>
        <v>0</v>
      </c>
    </row>
    <row r="50" spans="1:33" ht="18" customHeight="1" thickTop="1" thickBot="1">
      <c r="A50" s="24">
        <v>22</v>
      </c>
      <c r="B50" s="70"/>
      <c r="C50" s="70"/>
      <c r="D50" s="150">
        <f t="shared" si="0"/>
        <v>0</v>
      </c>
      <c r="E50" s="70"/>
      <c r="F50" s="151" t="str">
        <f t="shared" si="1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52" t="str">
        <f t="shared" si="2"/>
        <v/>
      </c>
      <c r="U50" s="211"/>
      <c r="V50" s="73" t="s">
        <v>17</v>
      </c>
      <c r="W50" s="213">
        <v>8</v>
      </c>
      <c r="X50" s="213"/>
      <c r="Y50" s="74"/>
      <c r="Z50" s="74"/>
      <c r="AA50" s="74"/>
      <c r="AB50" s="74"/>
      <c r="AD50" s="6">
        <f t="shared" si="3"/>
        <v>0</v>
      </c>
      <c r="AE50" s="6">
        <f t="shared" si="4"/>
        <v>0</v>
      </c>
      <c r="AF50" s="6">
        <f t="shared" si="5"/>
        <v>0</v>
      </c>
      <c r="AG50" s="6" t="str">
        <f t="shared" si="6"/>
        <v>0</v>
      </c>
    </row>
    <row r="51" spans="1:33" ht="18" customHeight="1" thickTop="1" thickBot="1">
      <c r="A51" s="24">
        <v>23</v>
      </c>
      <c r="B51" s="70"/>
      <c r="C51" s="70"/>
      <c r="D51" s="150">
        <f t="shared" si="0"/>
        <v>0</v>
      </c>
      <c r="E51" s="70"/>
      <c r="F51" s="151" t="str">
        <f t="shared" si="1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52" t="str">
        <f t="shared" si="2"/>
        <v/>
      </c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B51" s="75"/>
      <c r="AD51" s="6">
        <f t="shared" si="3"/>
        <v>0</v>
      </c>
      <c r="AE51" s="6">
        <f t="shared" si="4"/>
        <v>0</v>
      </c>
      <c r="AF51" s="6">
        <f t="shared" si="5"/>
        <v>0</v>
      </c>
      <c r="AG51" s="6" t="str">
        <f t="shared" si="6"/>
        <v>0</v>
      </c>
    </row>
    <row r="52" spans="1:33" ht="18" customHeight="1" thickTop="1" thickBot="1">
      <c r="A52" s="24">
        <v>24</v>
      </c>
      <c r="B52" s="70"/>
      <c r="C52" s="70"/>
      <c r="D52" s="150">
        <f t="shared" si="0"/>
        <v>0</v>
      </c>
      <c r="E52" s="70"/>
      <c r="F52" s="151" t="str">
        <f t="shared" si="1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52" t="str">
        <f t="shared" si="2"/>
        <v/>
      </c>
      <c r="U52" s="211"/>
      <c r="V52" s="73" t="s">
        <v>87</v>
      </c>
      <c r="W52" s="213">
        <v>30</v>
      </c>
      <c r="X52" s="213"/>
      <c r="Y52" s="74"/>
      <c r="Z52" s="74"/>
      <c r="AA52" s="74"/>
      <c r="AB52" s="74"/>
      <c r="AD52" s="6">
        <f t="shared" si="3"/>
        <v>0</v>
      </c>
      <c r="AE52" s="6">
        <f t="shared" si="4"/>
        <v>0</v>
      </c>
      <c r="AF52" s="6">
        <f t="shared" si="5"/>
        <v>0</v>
      </c>
      <c r="AG52" s="6" t="str">
        <f t="shared" si="6"/>
        <v>0</v>
      </c>
    </row>
    <row r="53" spans="1:33" ht="18" customHeight="1" thickTop="1" thickBot="1">
      <c r="A53" s="24">
        <v>25</v>
      </c>
      <c r="B53" s="70"/>
      <c r="C53" s="70"/>
      <c r="D53" s="150">
        <f t="shared" si="0"/>
        <v>0</v>
      </c>
      <c r="E53" s="70"/>
      <c r="F53" s="151" t="str">
        <f t="shared" si="1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52" t="str">
        <f t="shared" si="2"/>
        <v/>
      </c>
      <c r="U53" s="211"/>
      <c r="V53" s="73" t="s">
        <v>92</v>
      </c>
      <c r="W53" s="213">
        <v>100</v>
      </c>
      <c r="X53" s="213"/>
      <c r="AD53" s="6">
        <f t="shared" si="3"/>
        <v>0</v>
      </c>
      <c r="AE53" s="6">
        <f t="shared" si="4"/>
        <v>0</v>
      </c>
      <c r="AF53" s="6">
        <f t="shared" si="5"/>
        <v>0</v>
      </c>
      <c r="AG53" s="6" t="str">
        <f t="shared" si="6"/>
        <v>0</v>
      </c>
    </row>
    <row r="54" spans="1:33" ht="18" customHeight="1" thickTop="1" thickBot="1">
      <c r="A54" s="24">
        <v>26</v>
      </c>
      <c r="B54" s="70"/>
      <c r="C54" s="70"/>
      <c r="D54" s="150">
        <f t="shared" si="0"/>
        <v>0</v>
      </c>
      <c r="E54" s="70"/>
      <c r="F54" s="151" t="str">
        <f t="shared" si="1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52" t="str">
        <f t="shared" si="2"/>
        <v/>
      </c>
      <c r="U54" s="211"/>
      <c r="V54" s="73" t="s">
        <v>93</v>
      </c>
      <c r="W54" s="213">
        <v>110</v>
      </c>
      <c r="X54" s="213"/>
      <c r="Y54" s="74"/>
      <c r="Z54" s="74"/>
      <c r="AA54" s="74"/>
      <c r="AB54" s="74"/>
      <c r="AD54" s="6">
        <f t="shared" si="3"/>
        <v>0</v>
      </c>
      <c r="AE54" s="6">
        <f t="shared" si="4"/>
        <v>0</v>
      </c>
      <c r="AF54" s="6">
        <f t="shared" si="5"/>
        <v>0</v>
      </c>
      <c r="AG54" s="6" t="str">
        <f t="shared" si="6"/>
        <v>0</v>
      </c>
    </row>
    <row r="55" spans="1:33" ht="18" customHeight="1" thickTop="1" thickBot="1">
      <c r="A55" s="24">
        <v>27</v>
      </c>
      <c r="B55" s="70"/>
      <c r="C55" s="70"/>
      <c r="D55" s="150">
        <f t="shared" si="0"/>
        <v>0</v>
      </c>
      <c r="E55" s="70"/>
      <c r="F55" s="151" t="str">
        <f t="shared" si="1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52" t="str">
        <f t="shared" si="2"/>
        <v/>
      </c>
      <c r="U55" s="211"/>
      <c r="V55" s="73" t="s">
        <v>12</v>
      </c>
      <c r="W55" s="213">
        <v>501</v>
      </c>
      <c r="X55" s="213"/>
      <c r="Y55" s="74"/>
      <c r="Z55" s="74"/>
      <c r="AA55" s="74"/>
      <c r="AB55" s="74"/>
      <c r="AD55" s="6">
        <f t="shared" si="3"/>
        <v>0</v>
      </c>
      <c r="AE55" s="6">
        <f t="shared" si="4"/>
        <v>0</v>
      </c>
      <c r="AF55" s="6">
        <f t="shared" si="5"/>
        <v>0</v>
      </c>
      <c r="AG55" s="6" t="str">
        <f t="shared" si="6"/>
        <v>0</v>
      </c>
    </row>
    <row r="56" spans="1:33" ht="18" customHeight="1" thickTop="1" thickBot="1">
      <c r="A56" s="24">
        <v>28</v>
      </c>
      <c r="B56" s="70"/>
      <c r="C56" s="70"/>
      <c r="D56" s="150">
        <f t="shared" si="0"/>
        <v>0</v>
      </c>
      <c r="E56" s="70"/>
      <c r="F56" s="151" t="str">
        <f t="shared" si="1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52" t="str">
        <f t="shared" si="2"/>
        <v/>
      </c>
      <c r="U56" s="211"/>
      <c r="V56" s="73" t="s">
        <v>11</v>
      </c>
      <c r="W56" s="213">
        <v>503</v>
      </c>
      <c r="X56" s="213"/>
      <c r="Y56" s="74"/>
      <c r="Z56" s="74"/>
      <c r="AA56" s="74"/>
      <c r="AB56" s="74"/>
      <c r="AD56" s="6">
        <f t="shared" si="3"/>
        <v>0</v>
      </c>
      <c r="AE56" s="6">
        <f t="shared" si="4"/>
        <v>0</v>
      </c>
      <c r="AF56" s="6">
        <f t="shared" si="5"/>
        <v>0</v>
      </c>
      <c r="AG56" s="6" t="str">
        <f t="shared" si="6"/>
        <v>0</v>
      </c>
    </row>
    <row r="57" spans="1:33" ht="18" customHeight="1" thickTop="1" thickBot="1">
      <c r="A57" s="24">
        <v>29</v>
      </c>
      <c r="B57" s="70"/>
      <c r="C57" s="70"/>
      <c r="D57" s="150">
        <f t="shared" si="0"/>
        <v>0</v>
      </c>
      <c r="E57" s="70"/>
      <c r="F57" s="151" t="str">
        <f t="shared" si="1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52" t="str">
        <f t="shared" si="2"/>
        <v/>
      </c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3"/>
        <v>0</v>
      </c>
      <c r="AE57" s="6">
        <f t="shared" si="4"/>
        <v>0</v>
      </c>
      <c r="AF57" s="6">
        <f t="shared" si="5"/>
        <v>0</v>
      </c>
      <c r="AG57" s="6" t="str">
        <f t="shared" si="6"/>
        <v>0</v>
      </c>
    </row>
    <row r="58" spans="1:33" ht="18" customHeight="1" thickTop="1" thickBot="1">
      <c r="A58" s="24">
        <v>30</v>
      </c>
      <c r="B58" s="70"/>
      <c r="C58" s="70"/>
      <c r="D58" s="150">
        <f t="shared" si="0"/>
        <v>0</v>
      </c>
      <c r="E58" s="70"/>
      <c r="F58" s="151" t="str">
        <f t="shared" si="1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52" t="str">
        <f t="shared" si="2"/>
        <v/>
      </c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B58" s="74"/>
      <c r="AD58" s="6">
        <f t="shared" si="3"/>
        <v>0</v>
      </c>
      <c r="AE58" s="6">
        <f t="shared" si="4"/>
        <v>0</v>
      </c>
      <c r="AF58" s="6">
        <f t="shared" si="5"/>
        <v>0</v>
      </c>
      <c r="AG58" s="6" t="str">
        <f t="shared" si="6"/>
        <v>0</v>
      </c>
    </row>
    <row r="59" spans="1:33" ht="18" customHeight="1" thickTop="1" thickBot="1">
      <c r="A59" s="24">
        <v>31</v>
      </c>
      <c r="B59" s="70"/>
      <c r="C59" s="70"/>
      <c r="D59" s="150">
        <f t="shared" si="0"/>
        <v>0</v>
      </c>
      <c r="E59" s="70"/>
      <c r="F59" s="151" t="str">
        <f t="shared" si="1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52" t="str">
        <f t="shared" si="2"/>
        <v/>
      </c>
      <c r="U59" s="211"/>
      <c r="V59" s="73" t="s">
        <v>91</v>
      </c>
      <c r="W59" s="213">
        <v>2</v>
      </c>
      <c r="X59" s="213"/>
      <c r="Y59" s="74"/>
      <c r="Z59" s="74"/>
      <c r="AA59" s="74"/>
      <c r="AB59" s="74"/>
      <c r="AC59" s="79"/>
      <c r="AD59" s="6">
        <f t="shared" si="3"/>
        <v>0</v>
      </c>
      <c r="AE59" s="6">
        <f t="shared" si="4"/>
        <v>0</v>
      </c>
      <c r="AF59" s="6">
        <f t="shared" si="5"/>
        <v>0</v>
      </c>
      <c r="AG59" s="6" t="str">
        <f t="shared" si="6"/>
        <v>0</v>
      </c>
    </row>
    <row r="60" spans="1:33" ht="18" customHeight="1" thickTop="1" thickBot="1">
      <c r="A60" s="24">
        <v>32</v>
      </c>
      <c r="B60" s="70"/>
      <c r="C60" s="70"/>
      <c r="D60" s="150">
        <f t="shared" si="0"/>
        <v>0</v>
      </c>
      <c r="E60" s="70"/>
      <c r="F60" s="151" t="str">
        <f t="shared" si="1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52" t="str">
        <f t="shared" si="2"/>
        <v/>
      </c>
      <c r="U60" s="211"/>
      <c r="V60" s="73" t="s">
        <v>17</v>
      </c>
      <c r="W60" s="213">
        <v>8</v>
      </c>
      <c r="X60" s="213"/>
      <c r="Y60" s="74"/>
      <c r="Z60" s="74"/>
      <c r="AA60" s="74"/>
      <c r="AB60" s="74"/>
      <c r="AC60" s="79"/>
      <c r="AD60" s="6">
        <f t="shared" si="3"/>
        <v>0</v>
      </c>
      <c r="AE60" s="6">
        <f t="shared" si="4"/>
        <v>0</v>
      </c>
      <c r="AF60" s="6">
        <f t="shared" si="5"/>
        <v>0</v>
      </c>
      <c r="AG60" s="6" t="str">
        <f t="shared" si="6"/>
        <v>0</v>
      </c>
    </row>
    <row r="61" spans="1:33" ht="18" customHeight="1" thickTop="1" thickBot="1">
      <c r="A61" s="24">
        <v>33</v>
      </c>
      <c r="B61" s="70"/>
      <c r="C61" s="70"/>
      <c r="D61" s="150">
        <f t="shared" si="0"/>
        <v>0</v>
      </c>
      <c r="E61" s="70"/>
      <c r="F61" s="151" t="str">
        <f t="shared" si="1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52" t="str">
        <f t="shared" si="2"/>
        <v/>
      </c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B61" s="75"/>
      <c r="AD61" s="6">
        <f t="shared" si="3"/>
        <v>0</v>
      </c>
      <c r="AE61" s="6">
        <f t="shared" si="4"/>
        <v>0</v>
      </c>
      <c r="AF61" s="6">
        <f t="shared" si="5"/>
        <v>0</v>
      </c>
      <c r="AG61" s="6" t="str">
        <f t="shared" si="6"/>
        <v>0</v>
      </c>
    </row>
    <row r="62" spans="1:33" ht="18" customHeight="1" thickTop="1" thickBot="1">
      <c r="A62" s="24">
        <v>34</v>
      </c>
      <c r="B62" s="70"/>
      <c r="C62" s="70"/>
      <c r="D62" s="150">
        <f t="shared" si="0"/>
        <v>0</v>
      </c>
      <c r="E62" s="70"/>
      <c r="F62" s="151" t="str">
        <f t="shared" si="1"/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52" t="str">
        <f t="shared" si="2"/>
        <v/>
      </c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B62" s="75"/>
      <c r="AD62" s="6">
        <f t="shared" si="3"/>
        <v>0</v>
      </c>
      <c r="AE62" s="6">
        <f t="shared" si="4"/>
        <v>0</v>
      </c>
      <c r="AF62" s="6">
        <f t="shared" si="5"/>
        <v>0</v>
      </c>
      <c r="AG62" s="6" t="str">
        <f t="shared" si="6"/>
        <v>0</v>
      </c>
    </row>
    <row r="63" spans="1:33" ht="18" customHeight="1" thickTop="1" thickBot="1">
      <c r="A63" s="24">
        <v>35</v>
      </c>
      <c r="B63" s="70"/>
      <c r="C63" s="70"/>
      <c r="D63" s="150">
        <f t="shared" si="0"/>
        <v>0</v>
      </c>
      <c r="E63" s="70"/>
      <c r="F63" s="151" t="str">
        <f t="shared" si="1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52" t="str">
        <f t="shared" si="2"/>
        <v/>
      </c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B63" s="75"/>
      <c r="AD63" s="6">
        <f t="shared" si="3"/>
        <v>0</v>
      </c>
      <c r="AE63" s="6">
        <f t="shared" si="4"/>
        <v>0</v>
      </c>
      <c r="AF63" s="6">
        <f t="shared" si="5"/>
        <v>0</v>
      </c>
      <c r="AG63" s="6" t="str">
        <f t="shared" si="6"/>
        <v>0</v>
      </c>
    </row>
    <row r="64" spans="1:33" ht="18" customHeight="1" thickTop="1" thickBot="1">
      <c r="A64" s="24">
        <v>36</v>
      </c>
      <c r="B64" s="70"/>
      <c r="C64" s="70"/>
      <c r="D64" s="150">
        <f t="shared" si="0"/>
        <v>0</v>
      </c>
      <c r="E64" s="70"/>
      <c r="F64" s="151" t="str">
        <f t="shared" si="1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52" t="str">
        <f t="shared" si="2"/>
        <v/>
      </c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B64" s="75"/>
      <c r="AD64" s="6">
        <f t="shared" si="3"/>
        <v>0</v>
      </c>
      <c r="AE64" s="6">
        <f t="shared" si="4"/>
        <v>0</v>
      </c>
      <c r="AF64" s="6">
        <f t="shared" si="5"/>
        <v>0</v>
      </c>
      <c r="AG64" s="6" t="str">
        <f t="shared" si="6"/>
        <v>0</v>
      </c>
    </row>
    <row r="65" spans="1:33" ht="18" customHeight="1" thickTop="1" thickBot="1">
      <c r="A65" s="24">
        <v>37</v>
      </c>
      <c r="B65" s="70"/>
      <c r="C65" s="70"/>
      <c r="D65" s="150">
        <f t="shared" si="0"/>
        <v>0</v>
      </c>
      <c r="E65" s="70"/>
      <c r="F65" s="151" t="str">
        <f t="shared" si="1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52" t="str">
        <f t="shared" si="2"/>
        <v/>
      </c>
      <c r="U65" s="211"/>
      <c r="V65" s="73" t="s">
        <v>12</v>
      </c>
      <c r="W65" s="213">
        <v>501</v>
      </c>
      <c r="X65" s="213"/>
      <c r="Y65" s="74"/>
      <c r="Z65" s="74"/>
      <c r="AA65" s="74"/>
      <c r="AB65" s="74"/>
      <c r="AD65" s="6">
        <f t="shared" si="3"/>
        <v>0</v>
      </c>
      <c r="AE65" s="6">
        <f t="shared" si="4"/>
        <v>0</v>
      </c>
      <c r="AF65" s="6">
        <f t="shared" si="5"/>
        <v>0</v>
      </c>
      <c r="AG65" s="6" t="str">
        <f t="shared" si="6"/>
        <v>0</v>
      </c>
    </row>
    <row r="66" spans="1:33" ht="18" customHeight="1" thickTop="1" thickBot="1">
      <c r="A66" s="24">
        <v>38</v>
      </c>
      <c r="B66" s="70"/>
      <c r="C66" s="70"/>
      <c r="D66" s="150">
        <f t="shared" si="0"/>
        <v>0</v>
      </c>
      <c r="E66" s="70"/>
      <c r="F66" s="151" t="str">
        <f t="shared" si="1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52" t="str">
        <f t="shared" si="2"/>
        <v/>
      </c>
      <c r="U66" s="211"/>
      <c r="V66" s="73" t="s">
        <v>11</v>
      </c>
      <c r="W66" s="213">
        <v>503</v>
      </c>
      <c r="X66" s="213"/>
      <c r="Y66" s="74"/>
      <c r="Z66" s="74"/>
      <c r="AA66" s="74"/>
      <c r="AB66" s="74"/>
      <c r="AD66" s="6">
        <f t="shared" si="3"/>
        <v>0</v>
      </c>
      <c r="AE66" s="6">
        <f t="shared" si="4"/>
        <v>0</v>
      </c>
      <c r="AF66" s="6">
        <f t="shared" si="5"/>
        <v>0</v>
      </c>
      <c r="AG66" s="6" t="str">
        <f t="shared" si="6"/>
        <v>0</v>
      </c>
    </row>
    <row r="67" spans="1:33" ht="18" customHeight="1" thickTop="1" thickBot="1">
      <c r="A67" s="24">
        <v>39</v>
      </c>
      <c r="B67" s="70"/>
      <c r="C67" s="70"/>
      <c r="D67" s="150">
        <f t="shared" si="0"/>
        <v>0</v>
      </c>
      <c r="E67" s="70"/>
      <c r="F67" s="151" t="str">
        <f t="shared" si="1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52" t="str">
        <f t="shared" si="2"/>
        <v/>
      </c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B67" s="74"/>
      <c r="AD67" s="6">
        <f t="shared" si="3"/>
        <v>0</v>
      </c>
      <c r="AE67" s="6">
        <f t="shared" si="4"/>
        <v>0</v>
      </c>
      <c r="AF67" s="6">
        <f t="shared" si="5"/>
        <v>0</v>
      </c>
      <c r="AG67" s="6" t="str">
        <f t="shared" si="6"/>
        <v>0</v>
      </c>
    </row>
    <row r="68" spans="1:33" ht="18" customHeight="1" thickTop="1" thickBot="1">
      <c r="A68" s="24">
        <v>40</v>
      </c>
      <c r="B68" s="70"/>
      <c r="C68" s="70"/>
      <c r="D68" s="150">
        <f t="shared" si="0"/>
        <v>0</v>
      </c>
      <c r="E68" s="70"/>
      <c r="F68" s="151" t="str">
        <f t="shared" si="1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52" t="str">
        <f t="shared" si="2"/>
        <v/>
      </c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B68" s="74"/>
      <c r="AD68" s="6">
        <f t="shared" si="3"/>
        <v>0</v>
      </c>
      <c r="AE68" s="6">
        <f t="shared" si="4"/>
        <v>0</v>
      </c>
      <c r="AF68" s="6">
        <f t="shared" si="5"/>
        <v>0</v>
      </c>
      <c r="AG68" s="6" t="str">
        <f t="shared" si="6"/>
        <v>0</v>
      </c>
    </row>
    <row r="69" spans="1:33" ht="18" customHeight="1" thickTop="1" thickBot="1">
      <c r="A69" s="24">
        <v>41</v>
      </c>
      <c r="B69" s="70"/>
      <c r="C69" s="70"/>
      <c r="D69" s="150">
        <f t="shared" si="0"/>
        <v>0</v>
      </c>
      <c r="E69" s="70"/>
      <c r="F69" s="151" t="str">
        <f t="shared" si="1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52" t="str">
        <f t="shared" si="2"/>
        <v/>
      </c>
      <c r="U69" s="211"/>
      <c r="V69" s="73" t="s">
        <v>17</v>
      </c>
      <c r="W69" s="213">
        <v>8</v>
      </c>
      <c r="X69" s="213"/>
      <c r="Y69" s="74"/>
      <c r="Z69" s="74"/>
      <c r="AA69" s="74"/>
      <c r="AB69" s="74"/>
      <c r="AD69" s="6">
        <f t="shared" si="3"/>
        <v>0</v>
      </c>
      <c r="AE69" s="6">
        <f t="shared" si="4"/>
        <v>0</v>
      </c>
      <c r="AF69" s="6">
        <f t="shared" si="5"/>
        <v>0</v>
      </c>
      <c r="AG69" s="6" t="str">
        <f t="shared" si="6"/>
        <v>0</v>
      </c>
    </row>
    <row r="70" spans="1:33" ht="18" customHeight="1" thickTop="1" thickBot="1">
      <c r="A70" s="24">
        <v>42</v>
      </c>
      <c r="B70" s="70"/>
      <c r="C70" s="70"/>
      <c r="D70" s="150">
        <f t="shared" si="0"/>
        <v>0</v>
      </c>
      <c r="E70" s="70"/>
      <c r="F70" s="151" t="str">
        <f t="shared" si="1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52" t="str">
        <f t="shared" si="2"/>
        <v/>
      </c>
      <c r="U70" s="211"/>
      <c r="V70" s="73" t="s">
        <v>12</v>
      </c>
      <c r="W70" s="213">
        <v>501</v>
      </c>
      <c r="X70" s="213"/>
      <c r="Y70" s="74"/>
      <c r="Z70" s="74"/>
      <c r="AA70" s="74"/>
      <c r="AB70" s="74"/>
      <c r="AD70" s="6">
        <f t="shared" si="3"/>
        <v>0</v>
      </c>
      <c r="AE70" s="6">
        <f t="shared" si="4"/>
        <v>0</v>
      </c>
      <c r="AF70" s="6">
        <f t="shared" si="5"/>
        <v>0</v>
      </c>
      <c r="AG70" s="6" t="str">
        <f t="shared" si="6"/>
        <v>0</v>
      </c>
    </row>
    <row r="71" spans="1:33" ht="18" customHeight="1" thickTop="1" thickBot="1">
      <c r="A71" s="24">
        <v>43</v>
      </c>
      <c r="B71" s="70"/>
      <c r="C71" s="70"/>
      <c r="D71" s="150">
        <f t="shared" si="0"/>
        <v>0</v>
      </c>
      <c r="E71" s="70"/>
      <c r="F71" s="151" t="str">
        <f t="shared" si="1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52" t="str">
        <f t="shared" si="2"/>
        <v/>
      </c>
      <c r="U71" s="212"/>
      <c r="V71" s="73" t="s">
        <v>11</v>
      </c>
      <c r="W71" s="213">
        <v>503</v>
      </c>
      <c r="X71" s="213"/>
      <c r="Y71" s="80"/>
      <c r="Z71" s="80"/>
      <c r="AA71" s="80"/>
      <c r="AB71" s="80"/>
      <c r="AD71" s="6">
        <f t="shared" si="3"/>
        <v>0</v>
      </c>
      <c r="AE71" s="6">
        <f t="shared" si="4"/>
        <v>0</v>
      </c>
      <c r="AF71" s="6">
        <f t="shared" si="5"/>
        <v>0</v>
      </c>
      <c r="AG71" s="6" t="str">
        <f t="shared" si="6"/>
        <v>0</v>
      </c>
    </row>
    <row r="72" spans="1:33" ht="18" customHeight="1" thickTop="1">
      <c r="A72" s="24">
        <v>44</v>
      </c>
      <c r="B72" s="70"/>
      <c r="C72" s="70"/>
      <c r="D72" s="150">
        <f t="shared" si="0"/>
        <v>0</v>
      </c>
      <c r="E72" s="70"/>
      <c r="F72" s="151" t="str">
        <f t="shared" si="1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52" t="str">
        <f t="shared" si="2"/>
        <v/>
      </c>
      <c r="V72" s="80"/>
      <c r="W72" s="77"/>
      <c r="X72" s="77"/>
      <c r="Y72" s="80"/>
      <c r="Z72" s="80"/>
      <c r="AA72" s="80"/>
      <c r="AB72" s="80"/>
      <c r="AD72" s="6">
        <f t="shared" si="3"/>
        <v>0</v>
      </c>
      <c r="AE72" s="6">
        <f t="shared" si="4"/>
        <v>0</v>
      </c>
      <c r="AF72" s="6">
        <f t="shared" si="5"/>
        <v>0</v>
      </c>
      <c r="AG72" s="6" t="str">
        <f t="shared" si="6"/>
        <v>0</v>
      </c>
    </row>
    <row r="73" spans="1:33" ht="18" customHeight="1" thickBot="1">
      <c r="A73" s="24">
        <v>45</v>
      </c>
      <c r="B73" s="70"/>
      <c r="C73" s="70"/>
      <c r="D73" s="150">
        <f t="shared" si="0"/>
        <v>0</v>
      </c>
      <c r="E73" s="70"/>
      <c r="F73" s="151" t="str">
        <f t="shared" si="1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52" t="str">
        <f t="shared" si="2"/>
        <v/>
      </c>
      <c r="U73" s="81" t="s">
        <v>9</v>
      </c>
      <c r="V73" s="81"/>
      <c r="W73" s="81"/>
      <c r="X73" s="82"/>
      <c r="Y73" s="83"/>
      <c r="Z73" s="74"/>
      <c r="AA73" s="74"/>
      <c r="AB73" s="74"/>
      <c r="AD73" s="6">
        <f t="shared" si="3"/>
        <v>0</v>
      </c>
      <c r="AE73" s="6">
        <f t="shared" si="4"/>
        <v>0</v>
      </c>
      <c r="AF73" s="6">
        <f t="shared" si="5"/>
        <v>0</v>
      </c>
      <c r="AG73" s="6" t="str">
        <f t="shared" si="6"/>
        <v>0</v>
      </c>
    </row>
    <row r="74" spans="1:33" ht="18" customHeight="1" thickTop="1" thickBot="1">
      <c r="A74" s="24">
        <v>46</v>
      </c>
      <c r="B74" s="70"/>
      <c r="C74" s="70"/>
      <c r="D74" s="150">
        <f t="shared" si="0"/>
        <v>0</v>
      </c>
      <c r="E74" s="70"/>
      <c r="F74" s="151" t="str">
        <f t="shared" si="1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52" t="str">
        <f t="shared" si="2"/>
        <v/>
      </c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74"/>
      <c r="AC74" s="87"/>
      <c r="AD74" s="6">
        <f t="shared" si="3"/>
        <v>0</v>
      </c>
      <c r="AE74" s="6">
        <f t="shared" si="4"/>
        <v>0</v>
      </c>
      <c r="AF74" s="6">
        <f t="shared" si="5"/>
        <v>0</v>
      </c>
      <c r="AG74" s="6" t="str">
        <f t="shared" si="6"/>
        <v>0</v>
      </c>
    </row>
    <row r="75" spans="1:33" ht="18" customHeight="1" thickTop="1" thickBot="1">
      <c r="A75" s="24">
        <v>47</v>
      </c>
      <c r="B75" s="70"/>
      <c r="C75" s="70"/>
      <c r="D75" s="150">
        <f t="shared" si="0"/>
        <v>0</v>
      </c>
      <c r="E75" s="70"/>
      <c r="F75" s="151" t="str">
        <f t="shared" si="1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52" t="str">
        <f t="shared" si="2"/>
        <v/>
      </c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B75" s="185"/>
      <c r="AD75" s="6">
        <f t="shared" si="3"/>
        <v>0</v>
      </c>
      <c r="AE75" s="6">
        <f t="shared" si="4"/>
        <v>0</v>
      </c>
      <c r="AF75" s="6">
        <f t="shared" si="5"/>
        <v>0</v>
      </c>
      <c r="AG75" s="6" t="str">
        <f t="shared" si="6"/>
        <v>0</v>
      </c>
    </row>
    <row r="76" spans="1:33" ht="18" customHeight="1" thickTop="1" thickBot="1">
      <c r="A76" s="24">
        <v>48</v>
      </c>
      <c r="B76" s="70"/>
      <c r="C76" s="70"/>
      <c r="D76" s="150">
        <f t="shared" si="0"/>
        <v>0</v>
      </c>
      <c r="E76" s="70"/>
      <c r="F76" s="151" t="str">
        <f t="shared" si="1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52" t="str">
        <f t="shared" si="2"/>
        <v/>
      </c>
      <c r="U76" s="205"/>
      <c r="V76" s="205"/>
      <c r="W76" s="88" t="s">
        <v>3</v>
      </c>
      <c r="X76" s="88">
        <v>432</v>
      </c>
      <c r="Y76" s="205"/>
      <c r="Z76" s="185"/>
      <c r="AA76" s="185"/>
      <c r="AB76" s="185"/>
      <c r="AD76" s="6">
        <f t="shared" si="3"/>
        <v>0</v>
      </c>
      <c r="AE76" s="6">
        <f t="shared" si="4"/>
        <v>0</v>
      </c>
      <c r="AF76" s="6">
        <f t="shared" si="5"/>
        <v>0</v>
      </c>
      <c r="AG76" s="6" t="str">
        <f t="shared" si="6"/>
        <v>0</v>
      </c>
    </row>
    <row r="77" spans="1:33" ht="18" customHeight="1" thickTop="1" thickBot="1">
      <c r="A77" s="24">
        <v>49</v>
      </c>
      <c r="B77" s="70"/>
      <c r="C77" s="70"/>
      <c r="D77" s="150">
        <f t="shared" si="0"/>
        <v>0</v>
      </c>
      <c r="E77" s="70"/>
      <c r="F77" s="151" t="str">
        <f t="shared" si="1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52" t="str">
        <f t="shared" si="2"/>
        <v/>
      </c>
      <c r="U77" s="205"/>
      <c r="V77" s="205"/>
      <c r="W77" s="88" t="s">
        <v>4</v>
      </c>
      <c r="X77" s="88">
        <v>433</v>
      </c>
      <c r="Y77" s="205"/>
      <c r="Z77" s="185"/>
      <c r="AA77" s="185"/>
      <c r="AB77" s="185"/>
      <c r="AD77" s="6">
        <f t="shared" si="3"/>
        <v>0</v>
      </c>
      <c r="AE77" s="6">
        <f t="shared" si="4"/>
        <v>0</v>
      </c>
      <c r="AF77" s="6">
        <f t="shared" si="5"/>
        <v>0</v>
      </c>
      <c r="AG77" s="6" t="str">
        <f t="shared" si="6"/>
        <v>0</v>
      </c>
    </row>
    <row r="78" spans="1:33" ht="18" customHeight="1" thickTop="1" thickBot="1">
      <c r="A78" s="24">
        <v>50</v>
      </c>
      <c r="B78" s="70"/>
      <c r="C78" s="70"/>
      <c r="D78" s="150">
        <f t="shared" si="0"/>
        <v>0</v>
      </c>
      <c r="E78" s="70"/>
      <c r="F78" s="151" t="str">
        <f t="shared" si="1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52" t="str">
        <f t="shared" si="2"/>
        <v/>
      </c>
      <c r="U78" s="205"/>
      <c r="V78" s="205"/>
      <c r="W78" s="88" t="s">
        <v>5</v>
      </c>
      <c r="X78" s="88">
        <v>434</v>
      </c>
      <c r="Y78" s="205"/>
      <c r="Z78" s="185"/>
      <c r="AA78" s="185"/>
      <c r="AB78" s="185"/>
      <c r="AD78" s="6">
        <f t="shared" si="3"/>
        <v>0</v>
      </c>
      <c r="AE78" s="6">
        <f t="shared" si="4"/>
        <v>0</v>
      </c>
      <c r="AF78" s="6">
        <f t="shared" si="5"/>
        <v>0</v>
      </c>
      <c r="AG78" s="6" t="str">
        <f t="shared" si="6"/>
        <v>0</v>
      </c>
    </row>
    <row r="79" spans="1:33" ht="18" customHeight="1" thickTop="1" thickBot="1">
      <c r="A79" s="24">
        <v>51</v>
      </c>
      <c r="B79" s="70"/>
      <c r="C79" s="70"/>
      <c r="D79" s="150">
        <f t="shared" si="0"/>
        <v>0</v>
      </c>
      <c r="E79" s="70"/>
      <c r="F79" s="151" t="str">
        <f t="shared" si="1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52" t="str">
        <f t="shared" si="2"/>
        <v/>
      </c>
      <c r="U79" s="205"/>
      <c r="V79" s="205"/>
      <c r="W79" s="88" t="s">
        <v>6</v>
      </c>
      <c r="X79" s="88">
        <v>435</v>
      </c>
      <c r="Y79" s="205"/>
      <c r="Z79" s="185"/>
      <c r="AA79" s="185"/>
      <c r="AB79" s="185"/>
      <c r="AD79" s="6">
        <f t="shared" si="3"/>
        <v>0</v>
      </c>
      <c r="AE79" s="6">
        <f t="shared" si="4"/>
        <v>0</v>
      </c>
      <c r="AF79" s="6">
        <f t="shared" si="5"/>
        <v>0</v>
      </c>
      <c r="AG79" s="6" t="str">
        <f t="shared" si="6"/>
        <v>0</v>
      </c>
    </row>
    <row r="80" spans="1:33" ht="18" customHeight="1" thickTop="1" thickBot="1">
      <c r="A80" s="24">
        <v>52</v>
      </c>
      <c r="B80" s="70"/>
      <c r="C80" s="70"/>
      <c r="D80" s="150">
        <f t="shared" si="0"/>
        <v>0</v>
      </c>
      <c r="E80" s="70"/>
      <c r="F80" s="151" t="str">
        <f t="shared" si="1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52" t="str">
        <f t="shared" si="2"/>
        <v/>
      </c>
      <c r="U80" s="206"/>
      <c r="V80" s="206"/>
      <c r="W80" s="89" t="s">
        <v>6</v>
      </c>
      <c r="X80" s="89">
        <v>436</v>
      </c>
      <c r="Y80" s="206"/>
      <c r="Z80" s="185"/>
      <c r="AA80" s="185"/>
      <c r="AB80" s="185"/>
      <c r="AD80" s="6">
        <f t="shared" si="3"/>
        <v>0</v>
      </c>
      <c r="AE80" s="6">
        <f t="shared" si="4"/>
        <v>0</v>
      </c>
      <c r="AF80" s="6">
        <f t="shared" si="5"/>
        <v>0</v>
      </c>
      <c r="AG80" s="6" t="str">
        <f t="shared" si="6"/>
        <v>0</v>
      </c>
    </row>
    <row r="81" spans="1:33" ht="18" customHeight="1" thickTop="1" thickBot="1">
      <c r="A81" s="24">
        <v>53</v>
      </c>
      <c r="B81" s="70"/>
      <c r="C81" s="70"/>
      <c r="D81" s="150">
        <f t="shared" si="0"/>
        <v>0</v>
      </c>
      <c r="E81" s="70"/>
      <c r="F81" s="151" t="str">
        <f t="shared" si="1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52" t="str">
        <f t="shared" si="2"/>
        <v/>
      </c>
      <c r="U81" s="90"/>
      <c r="V81" s="207" t="s">
        <v>289</v>
      </c>
      <c r="W81" s="207"/>
      <c r="X81" s="207"/>
      <c r="Y81" s="207"/>
      <c r="Z81" s="75"/>
      <c r="AA81" s="75"/>
      <c r="AB81" s="75"/>
      <c r="AD81" s="6">
        <f t="shared" si="3"/>
        <v>0</v>
      </c>
      <c r="AE81" s="6">
        <f t="shared" si="4"/>
        <v>0</v>
      </c>
      <c r="AF81" s="6">
        <f t="shared" si="5"/>
        <v>0</v>
      </c>
      <c r="AG81" s="6" t="str">
        <f t="shared" si="6"/>
        <v>0</v>
      </c>
    </row>
    <row r="82" spans="1:33" ht="18" customHeight="1" thickTop="1" thickBot="1">
      <c r="A82" s="24">
        <v>54</v>
      </c>
      <c r="B82" s="70"/>
      <c r="C82" s="70"/>
      <c r="D82" s="150">
        <f t="shared" si="0"/>
        <v>0</v>
      </c>
      <c r="E82" s="70"/>
      <c r="F82" s="151" t="str">
        <f t="shared" si="1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52" t="str">
        <f t="shared" si="2"/>
        <v/>
      </c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B82" s="185"/>
      <c r="AD82" s="6">
        <f t="shared" si="3"/>
        <v>0</v>
      </c>
      <c r="AE82" s="6">
        <f t="shared" si="4"/>
        <v>0</v>
      </c>
      <c r="AF82" s="6">
        <f t="shared" si="5"/>
        <v>0</v>
      </c>
      <c r="AG82" s="6" t="str">
        <f t="shared" si="6"/>
        <v>0</v>
      </c>
    </row>
    <row r="83" spans="1:33" ht="18" customHeight="1" thickTop="1" thickBot="1">
      <c r="A83" s="24">
        <v>55</v>
      </c>
      <c r="B83" s="70"/>
      <c r="C83" s="70"/>
      <c r="D83" s="150">
        <f t="shared" si="0"/>
        <v>0</v>
      </c>
      <c r="E83" s="70"/>
      <c r="F83" s="151" t="str">
        <f t="shared" si="1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52" t="str">
        <f t="shared" si="2"/>
        <v/>
      </c>
      <c r="U83" s="208"/>
      <c r="V83" s="208"/>
      <c r="W83" s="91" t="s">
        <v>3</v>
      </c>
      <c r="X83" s="91">
        <v>482</v>
      </c>
      <c r="Y83" s="205"/>
      <c r="Z83" s="185"/>
      <c r="AA83" s="185"/>
      <c r="AB83" s="185"/>
      <c r="AD83" s="6">
        <f t="shared" si="3"/>
        <v>0</v>
      </c>
      <c r="AE83" s="6">
        <f t="shared" si="4"/>
        <v>0</v>
      </c>
      <c r="AF83" s="6">
        <f t="shared" si="5"/>
        <v>0</v>
      </c>
      <c r="AG83" s="6" t="str">
        <f t="shared" si="6"/>
        <v>0</v>
      </c>
    </row>
    <row r="84" spans="1:33" ht="18" customHeight="1" thickTop="1" thickBot="1">
      <c r="A84" s="24">
        <v>56</v>
      </c>
      <c r="B84" s="70"/>
      <c r="C84" s="70"/>
      <c r="D84" s="150">
        <f t="shared" si="0"/>
        <v>0</v>
      </c>
      <c r="E84" s="70"/>
      <c r="F84" s="151" t="str">
        <f t="shared" si="1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52" t="str">
        <f t="shared" si="2"/>
        <v/>
      </c>
      <c r="U84" s="208"/>
      <c r="V84" s="208"/>
      <c r="W84" s="91" t="s">
        <v>4</v>
      </c>
      <c r="X84" s="91">
        <v>483</v>
      </c>
      <c r="Y84" s="205"/>
      <c r="Z84" s="185"/>
      <c r="AA84" s="185"/>
      <c r="AB84" s="185"/>
      <c r="AD84" s="6">
        <f t="shared" si="3"/>
        <v>0</v>
      </c>
      <c r="AE84" s="6">
        <f t="shared" si="4"/>
        <v>0</v>
      </c>
      <c r="AF84" s="6">
        <f t="shared" si="5"/>
        <v>0</v>
      </c>
      <c r="AG84" s="6" t="str">
        <f t="shared" si="6"/>
        <v>0</v>
      </c>
    </row>
    <row r="85" spans="1:33" ht="18" customHeight="1" thickTop="1" thickBot="1">
      <c r="A85" s="24">
        <v>57</v>
      </c>
      <c r="B85" s="70"/>
      <c r="C85" s="70"/>
      <c r="D85" s="150">
        <f t="shared" si="0"/>
        <v>0</v>
      </c>
      <c r="E85" s="70"/>
      <c r="F85" s="151" t="str">
        <f t="shared" si="1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52" t="str">
        <f t="shared" si="2"/>
        <v/>
      </c>
      <c r="U85" s="208"/>
      <c r="V85" s="208"/>
      <c r="W85" s="91" t="s">
        <v>5</v>
      </c>
      <c r="X85" s="91">
        <v>484</v>
      </c>
      <c r="Y85" s="205"/>
      <c r="Z85" s="185"/>
      <c r="AA85" s="185"/>
      <c r="AB85" s="185"/>
      <c r="AD85" s="6">
        <f t="shared" si="3"/>
        <v>0</v>
      </c>
      <c r="AE85" s="6">
        <f t="shared" si="4"/>
        <v>0</v>
      </c>
      <c r="AF85" s="6">
        <f t="shared" si="5"/>
        <v>0</v>
      </c>
      <c r="AG85" s="6" t="str">
        <f t="shared" si="6"/>
        <v>0</v>
      </c>
    </row>
    <row r="86" spans="1:33" ht="18" customHeight="1" thickTop="1" thickBot="1">
      <c r="A86" s="24">
        <v>58</v>
      </c>
      <c r="B86" s="70"/>
      <c r="C86" s="70"/>
      <c r="D86" s="150">
        <f t="shared" si="0"/>
        <v>0</v>
      </c>
      <c r="E86" s="70"/>
      <c r="F86" s="151" t="str">
        <f t="shared" si="1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52" t="str">
        <f t="shared" si="2"/>
        <v/>
      </c>
      <c r="U86" s="208"/>
      <c r="V86" s="208"/>
      <c r="W86" s="91" t="s">
        <v>6</v>
      </c>
      <c r="X86" s="91">
        <v>485</v>
      </c>
      <c r="Y86" s="205"/>
      <c r="Z86" s="185"/>
      <c r="AA86" s="185"/>
      <c r="AB86" s="185"/>
      <c r="AD86" s="6">
        <f t="shared" si="3"/>
        <v>0</v>
      </c>
      <c r="AE86" s="6">
        <f t="shared" si="4"/>
        <v>0</v>
      </c>
      <c r="AF86" s="6">
        <f t="shared" si="5"/>
        <v>0</v>
      </c>
      <c r="AG86" s="6" t="str">
        <f t="shared" si="6"/>
        <v>0</v>
      </c>
    </row>
    <row r="87" spans="1:33" ht="18" customHeight="1" thickTop="1" thickBot="1">
      <c r="A87" s="24">
        <v>59</v>
      </c>
      <c r="B87" s="70"/>
      <c r="C87" s="70"/>
      <c r="D87" s="150">
        <f t="shared" si="0"/>
        <v>0</v>
      </c>
      <c r="E87" s="70"/>
      <c r="F87" s="151" t="str">
        <f t="shared" si="1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52" t="str">
        <f t="shared" si="2"/>
        <v/>
      </c>
      <c r="U87" s="208"/>
      <c r="V87" s="208"/>
      <c r="W87" s="91" t="s">
        <v>6</v>
      </c>
      <c r="X87" s="91">
        <v>486</v>
      </c>
      <c r="Y87" s="206"/>
      <c r="Z87" s="185"/>
      <c r="AA87" s="185"/>
      <c r="AB87" s="185"/>
      <c r="AD87" s="6">
        <f t="shared" si="3"/>
        <v>0</v>
      </c>
      <c r="AE87" s="6">
        <f t="shared" si="4"/>
        <v>0</v>
      </c>
      <c r="AF87" s="6">
        <f t="shared" si="5"/>
        <v>0</v>
      </c>
      <c r="AG87" s="6" t="str">
        <f t="shared" si="6"/>
        <v>0</v>
      </c>
    </row>
    <row r="88" spans="1:33" ht="18" customHeight="1" thickTop="1">
      <c r="A88" s="24">
        <v>60</v>
      </c>
      <c r="B88" s="70"/>
      <c r="C88" s="70"/>
      <c r="D88" s="150">
        <f t="shared" si="0"/>
        <v>0</v>
      </c>
      <c r="E88" s="70"/>
      <c r="F88" s="151" t="str">
        <f t="shared" si="1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52" t="str">
        <f t="shared" si="2"/>
        <v/>
      </c>
      <c r="U88" s="209" t="s">
        <v>105</v>
      </c>
      <c r="V88" s="209"/>
      <c r="W88" s="209"/>
      <c r="X88" s="209"/>
      <c r="Y88" s="209"/>
      <c r="Z88" s="209"/>
      <c r="AA88" s="209"/>
      <c r="AB88" s="209"/>
      <c r="AC88" s="209"/>
      <c r="AD88" s="6">
        <f t="shared" si="3"/>
        <v>0</v>
      </c>
      <c r="AE88" s="6">
        <f t="shared" si="4"/>
        <v>0</v>
      </c>
      <c r="AF88" s="6">
        <f t="shared" si="5"/>
        <v>0</v>
      </c>
      <c r="AG88" s="6" t="str">
        <f t="shared" si="6"/>
        <v>0</v>
      </c>
    </row>
    <row r="89" spans="1:33" ht="18" customHeight="1">
      <c r="A89" s="24">
        <v>61</v>
      </c>
      <c r="B89" s="70"/>
      <c r="C89" s="70"/>
      <c r="D89" s="150">
        <f t="shared" si="0"/>
        <v>0</v>
      </c>
      <c r="E89" s="70"/>
      <c r="F89" s="151" t="str">
        <f t="shared" si="1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52" t="str">
        <f t="shared" si="2"/>
        <v/>
      </c>
      <c r="AD89" s="6">
        <f t="shared" si="3"/>
        <v>0</v>
      </c>
      <c r="AE89" s="6">
        <f t="shared" si="4"/>
        <v>0</v>
      </c>
      <c r="AF89" s="6">
        <f t="shared" si="5"/>
        <v>0</v>
      </c>
      <c r="AG89" s="6" t="str">
        <f t="shared" si="6"/>
        <v>0</v>
      </c>
    </row>
    <row r="90" spans="1:33" ht="18" customHeight="1">
      <c r="A90" s="24">
        <v>62</v>
      </c>
      <c r="B90" s="70"/>
      <c r="C90" s="70"/>
      <c r="D90" s="150">
        <f t="shared" si="0"/>
        <v>0</v>
      </c>
      <c r="E90" s="70"/>
      <c r="F90" s="151" t="str">
        <f t="shared" si="1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52" t="str">
        <f t="shared" si="2"/>
        <v/>
      </c>
      <c r="AD90" s="6">
        <f t="shared" si="3"/>
        <v>0</v>
      </c>
      <c r="AE90" s="6">
        <f t="shared" si="4"/>
        <v>0</v>
      </c>
      <c r="AF90" s="6">
        <f t="shared" si="5"/>
        <v>0</v>
      </c>
      <c r="AG90" s="6" t="str">
        <f t="shared" si="6"/>
        <v>0</v>
      </c>
    </row>
    <row r="91" spans="1:33" ht="18" customHeight="1">
      <c r="A91" s="24">
        <v>63</v>
      </c>
      <c r="B91" s="70"/>
      <c r="C91" s="70"/>
      <c r="D91" s="150">
        <f t="shared" si="0"/>
        <v>0</v>
      </c>
      <c r="E91" s="70"/>
      <c r="F91" s="151" t="str">
        <f t="shared" si="1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52" t="str">
        <f t="shared" si="2"/>
        <v/>
      </c>
      <c r="AD91" s="6">
        <f t="shared" si="3"/>
        <v>0</v>
      </c>
      <c r="AE91" s="6">
        <f t="shared" si="4"/>
        <v>0</v>
      </c>
      <c r="AF91" s="6">
        <f t="shared" si="5"/>
        <v>0</v>
      </c>
      <c r="AG91" s="6" t="str">
        <f t="shared" si="6"/>
        <v>0</v>
      </c>
    </row>
    <row r="92" spans="1:33" ht="18" customHeight="1">
      <c r="A92" s="24">
        <v>64</v>
      </c>
      <c r="B92" s="70"/>
      <c r="C92" s="70"/>
      <c r="D92" s="150">
        <f t="shared" si="0"/>
        <v>0</v>
      </c>
      <c r="E92" s="70"/>
      <c r="F92" s="151" t="str">
        <f t="shared" si="1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52" t="str">
        <f t="shared" si="2"/>
        <v/>
      </c>
      <c r="AD92" s="6">
        <f t="shared" si="3"/>
        <v>0</v>
      </c>
      <c r="AE92" s="6">
        <f t="shared" si="4"/>
        <v>0</v>
      </c>
      <c r="AF92" s="6">
        <f t="shared" si="5"/>
        <v>0</v>
      </c>
      <c r="AG92" s="6" t="str">
        <f t="shared" si="6"/>
        <v>0</v>
      </c>
    </row>
    <row r="93" spans="1:33" ht="18" customHeight="1">
      <c r="A93" s="24">
        <v>65</v>
      </c>
      <c r="B93" s="70"/>
      <c r="C93" s="70"/>
      <c r="D93" s="150">
        <f t="shared" ref="D93:D156" si="7">$A$2</f>
        <v>0</v>
      </c>
      <c r="E93" s="70"/>
      <c r="F93" s="151" t="str">
        <f t="shared" si="1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52" t="str">
        <f t="shared" si="2"/>
        <v/>
      </c>
      <c r="AD93" s="6">
        <f t="shared" si="3"/>
        <v>0</v>
      </c>
      <c r="AE93" s="6">
        <f t="shared" si="4"/>
        <v>0</v>
      </c>
      <c r="AF93" s="6">
        <f t="shared" si="5"/>
        <v>0</v>
      </c>
      <c r="AG93" s="6" t="str">
        <f t="shared" si="6"/>
        <v>0</v>
      </c>
    </row>
    <row r="94" spans="1:33" ht="18" customHeight="1">
      <c r="A94" s="24">
        <v>66</v>
      </c>
      <c r="B94" s="70"/>
      <c r="C94" s="70"/>
      <c r="D94" s="150">
        <f t="shared" si="7"/>
        <v>0</v>
      </c>
      <c r="E94" s="70"/>
      <c r="F94" s="151" t="str">
        <f t="shared" ref="F94:F157" si="8">$F$29</f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52" t="str">
        <f t="shared" ref="S94:S157" si="9">$S$29</f>
        <v/>
      </c>
      <c r="AC94" s="87"/>
      <c r="AD94" s="6">
        <f t="shared" ref="AD94:AD128" si="10">IF(COUNT(H94)=1,B94,0)</f>
        <v>0</v>
      </c>
      <c r="AE94" s="6">
        <f t="shared" ref="AE94:AE128" si="11">IF(COUNT(I94)=1,B94,0)</f>
        <v>0</v>
      </c>
      <c r="AF94" s="6">
        <f t="shared" ref="AF94:AF128" si="12">L94*10+B94</f>
        <v>0</v>
      </c>
      <c r="AG94" s="6" t="str">
        <f t="shared" ref="AG94:AG128" si="13">RIGHT(AF94,2)</f>
        <v>0</v>
      </c>
    </row>
    <row r="95" spans="1:33" ht="18" customHeight="1">
      <c r="A95" s="24">
        <v>67</v>
      </c>
      <c r="B95" s="70"/>
      <c r="C95" s="70"/>
      <c r="D95" s="150">
        <f t="shared" si="7"/>
        <v>0</v>
      </c>
      <c r="E95" s="70"/>
      <c r="F95" s="151" t="str">
        <f t="shared" si="8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52" t="str">
        <f t="shared" si="9"/>
        <v/>
      </c>
      <c r="AD95" s="6">
        <f t="shared" si="10"/>
        <v>0</v>
      </c>
      <c r="AE95" s="6">
        <f t="shared" si="11"/>
        <v>0</v>
      </c>
      <c r="AF95" s="6">
        <f t="shared" si="12"/>
        <v>0</v>
      </c>
      <c r="AG95" s="6" t="str">
        <f t="shared" si="13"/>
        <v>0</v>
      </c>
    </row>
    <row r="96" spans="1:33" ht="18" customHeight="1">
      <c r="A96" s="24">
        <v>68</v>
      </c>
      <c r="B96" s="70"/>
      <c r="C96" s="70"/>
      <c r="D96" s="150">
        <f t="shared" si="7"/>
        <v>0</v>
      </c>
      <c r="E96" s="70"/>
      <c r="F96" s="151" t="str">
        <f t="shared" si="8"/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52" t="str">
        <f t="shared" si="9"/>
        <v/>
      </c>
      <c r="AD96" s="6">
        <f t="shared" si="10"/>
        <v>0</v>
      </c>
      <c r="AE96" s="6">
        <f t="shared" si="11"/>
        <v>0</v>
      </c>
      <c r="AF96" s="6">
        <f t="shared" si="12"/>
        <v>0</v>
      </c>
      <c r="AG96" s="6" t="str">
        <f t="shared" si="13"/>
        <v>0</v>
      </c>
    </row>
    <row r="97" spans="1:33" ht="18" customHeight="1">
      <c r="A97" s="24">
        <v>69</v>
      </c>
      <c r="B97" s="70"/>
      <c r="C97" s="70"/>
      <c r="D97" s="150">
        <f t="shared" si="7"/>
        <v>0</v>
      </c>
      <c r="E97" s="70"/>
      <c r="F97" s="151" t="str">
        <f t="shared" si="8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52" t="str">
        <f t="shared" si="9"/>
        <v/>
      </c>
      <c r="AD97" s="6">
        <f t="shared" si="10"/>
        <v>0</v>
      </c>
      <c r="AE97" s="6">
        <f t="shared" si="11"/>
        <v>0</v>
      </c>
      <c r="AF97" s="6">
        <f t="shared" si="12"/>
        <v>0</v>
      </c>
      <c r="AG97" s="6" t="str">
        <f t="shared" si="13"/>
        <v>0</v>
      </c>
    </row>
    <row r="98" spans="1:33" ht="18" customHeight="1">
      <c r="A98" s="24">
        <v>70</v>
      </c>
      <c r="B98" s="70"/>
      <c r="C98" s="70"/>
      <c r="D98" s="150">
        <f t="shared" si="7"/>
        <v>0</v>
      </c>
      <c r="E98" s="70"/>
      <c r="F98" s="151" t="str">
        <f t="shared" si="8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52" t="str">
        <f t="shared" si="9"/>
        <v/>
      </c>
      <c r="AD98" s="6">
        <f t="shared" si="10"/>
        <v>0</v>
      </c>
      <c r="AE98" s="6">
        <f t="shared" si="11"/>
        <v>0</v>
      </c>
      <c r="AF98" s="6">
        <f t="shared" si="12"/>
        <v>0</v>
      </c>
      <c r="AG98" s="6" t="str">
        <f t="shared" si="13"/>
        <v>0</v>
      </c>
    </row>
    <row r="99" spans="1:33" ht="18" customHeight="1">
      <c r="A99" s="24">
        <v>71</v>
      </c>
      <c r="B99" s="70"/>
      <c r="C99" s="70"/>
      <c r="D99" s="150">
        <f t="shared" si="7"/>
        <v>0</v>
      </c>
      <c r="E99" s="70"/>
      <c r="F99" s="151" t="str">
        <f t="shared" si="8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52" t="str">
        <f t="shared" si="9"/>
        <v/>
      </c>
      <c r="AD99" s="6">
        <f t="shared" si="10"/>
        <v>0</v>
      </c>
      <c r="AE99" s="6">
        <f t="shared" si="11"/>
        <v>0</v>
      </c>
      <c r="AF99" s="6">
        <f t="shared" si="12"/>
        <v>0</v>
      </c>
      <c r="AG99" s="6" t="str">
        <f t="shared" si="13"/>
        <v>0</v>
      </c>
    </row>
    <row r="100" spans="1:33" ht="18" customHeight="1">
      <c r="A100" s="24">
        <v>72</v>
      </c>
      <c r="B100" s="70"/>
      <c r="C100" s="70"/>
      <c r="D100" s="150">
        <f t="shared" si="7"/>
        <v>0</v>
      </c>
      <c r="E100" s="70"/>
      <c r="F100" s="151" t="str">
        <f t="shared" si="8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52" t="str">
        <f t="shared" si="9"/>
        <v/>
      </c>
      <c r="AD100" s="6">
        <f t="shared" si="10"/>
        <v>0</v>
      </c>
      <c r="AE100" s="6">
        <f t="shared" si="11"/>
        <v>0</v>
      </c>
      <c r="AF100" s="6">
        <f t="shared" si="12"/>
        <v>0</v>
      </c>
      <c r="AG100" s="6" t="str">
        <f t="shared" si="13"/>
        <v>0</v>
      </c>
    </row>
    <row r="101" spans="1:33" ht="18" customHeight="1">
      <c r="A101" s="24">
        <v>73</v>
      </c>
      <c r="B101" s="70"/>
      <c r="C101" s="70"/>
      <c r="D101" s="150">
        <f t="shared" si="7"/>
        <v>0</v>
      </c>
      <c r="E101" s="70"/>
      <c r="F101" s="151" t="str">
        <f t="shared" si="8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52" t="str">
        <f t="shared" si="9"/>
        <v/>
      </c>
      <c r="AD101" s="6">
        <f t="shared" si="10"/>
        <v>0</v>
      </c>
      <c r="AE101" s="6">
        <f t="shared" si="11"/>
        <v>0</v>
      </c>
      <c r="AF101" s="6">
        <f t="shared" si="12"/>
        <v>0</v>
      </c>
      <c r="AG101" s="6" t="str">
        <f t="shared" si="13"/>
        <v>0</v>
      </c>
    </row>
    <row r="102" spans="1:33" ht="18" customHeight="1">
      <c r="A102" s="24">
        <v>74</v>
      </c>
      <c r="B102" s="70"/>
      <c r="C102" s="70"/>
      <c r="D102" s="150">
        <f t="shared" si="7"/>
        <v>0</v>
      </c>
      <c r="E102" s="70"/>
      <c r="F102" s="151" t="str">
        <f t="shared" si="8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52" t="str">
        <f t="shared" si="9"/>
        <v/>
      </c>
      <c r="AD102" s="6">
        <f t="shared" si="10"/>
        <v>0</v>
      </c>
      <c r="AE102" s="6">
        <f t="shared" si="11"/>
        <v>0</v>
      </c>
      <c r="AF102" s="6">
        <f t="shared" si="12"/>
        <v>0</v>
      </c>
      <c r="AG102" s="6" t="str">
        <f t="shared" si="13"/>
        <v>0</v>
      </c>
    </row>
    <row r="103" spans="1:33" ht="18" customHeight="1">
      <c r="A103" s="24">
        <v>75</v>
      </c>
      <c r="B103" s="70"/>
      <c r="C103" s="70"/>
      <c r="D103" s="150">
        <f t="shared" si="7"/>
        <v>0</v>
      </c>
      <c r="E103" s="70"/>
      <c r="F103" s="151" t="str">
        <f t="shared" si="8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52" t="str">
        <f t="shared" si="9"/>
        <v/>
      </c>
      <c r="AD103" s="6">
        <f t="shared" si="10"/>
        <v>0</v>
      </c>
      <c r="AE103" s="6">
        <f t="shared" si="11"/>
        <v>0</v>
      </c>
      <c r="AF103" s="6">
        <f t="shared" si="12"/>
        <v>0</v>
      </c>
      <c r="AG103" s="6" t="str">
        <f t="shared" si="13"/>
        <v>0</v>
      </c>
    </row>
    <row r="104" spans="1:33" ht="18" customHeight="1">
      <c r="A104" s="24">
        <v>76</v>
      </c>
      <c r="B104" s="70"/>
      <c r="C104" s="70"/>
      <c r="D104" s="150">
        <f t="shared" si="7"/>
        <v>0</v>
      </c>
      <c r="E104" s="70"/>
      <c r="F104" s="151" t="str">
        <f t="shared" si="8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52" t="str">
        <f t="shared" si="9"/>
        <v/>
      </c>
      <c r="AD104" s="6">
        <f t="shared" si="10"/>
        <v>0</v>
      </c>
      <c r="AE104" s="6">
        <f t="shared" si="11"/>
        <v>0</v>
      </c>
      <c r="AF104" s="6">
        <f t="shared" si="12"/>
        <v>0</v>
      </c>
      <c r="AG104" s="6" t="str">
        <f t="shared" si="13"/>
        <v>0</v>
      </c>
    </row>
    <row r="105" spans="1:33" ht="18" customHeight="1">
      <c r="A105" s="24">
        <v>77</v>
      </c>
      <c r="B105" s="70"/>
      <c r="C105" s="70"/>
      <c r="D105" s="150">
        <f t="shared" si="7"/>
        <v>0</v>
      </c>
      <c r="E105" s="70"/>
      <c r="F105" s="151" t="str">
        <f t="shared" si="8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52" t="str">
        <f t="shared" si="9"/>
        <v/>
      </c>
      <c r="AD105" s="6">
        <f t="shared" si="10"/>
        <v>0</v>
      </c>
      <c r="AE105" s="6">
        <f t="shared" si="11"/>
        <v>0</v>
      </c>
      <c r="AF105" s="6">
        <f t="shared" si="12"/>
        <v>0</v>
      </c>
      <c r="AG105" s="6" t="str">
        <f t="shared" si="13"/>
        <v>0</v>
      </c>
    </row>
    <row r="106" spans="1:33" ht="18" customHeight="1">
      <c r="A106" s="24">
        <v>78</v>
      </c>
      <c r="B106" s="70"/>
      <c r="C106" s="70"/>
      <c r="D106" s="150">
        <f t="shared" si="7"/>
        <v>0</v>
      </c>
      <c r="E106" s="70"/>
      <c r="F106" s="151" t="str">
        <f t="shared" si="8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52" t="str">
        <f t="shared" si="9"/>
        <v/>
      </c>
      <c r="AD106" s="6">
        <f t="shared" si="10"/>
        <v>0</v>
      </c>
      <c r="AE106" s="6">
        <f t="shared" si="11"/>
        <v>0</v>
      </c>
      <c r="AF106" s="6">
        <f t="shared" si="12"/>
        <v>0</v>
      </c>
      <c r="AG106" s="6" t="str">
        <f t="shared" si="13"/>
        <v>0</v>
      </c>
    </row>
    <row r="107" spans="1:33" ht="18" customHeight="1">
      <c r="A107" s="24">
        <v>79</v>
      </c>
      <c r="B107" s="70"/>
      <c r="C107" s="70"/>
      <c r="D107" s="150">
        <f t="shared" si="7"/>
        <v>0</v>
      </c>
      <c r="E107" s="70"/>
      <c r="F107" s="151" t="str">
        <f t="shared" si="8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52" t="str">
        <f t="shared" si="9"/>
        <v/>
      </c>
      <c r="AD107" s="6">
        <f t="shared" si="10"/>
        <v>0</v>
      </c>
      <c r="AE107" s="6">
        <f t="shared" si="11"/>
        <v>0</v>
      </c>
      <c r="AF107" s="6">
        <f t="shared" si="12"/>
        <v>0</v>
      </c>
      <c r="AG107" s="6" t="str">
        <f t="shared" si="13"/>
        <v>0</v>
      </c>
    </row>
    <row r="108" spans="1:33" ht="18" customHeight="1">
      <c r="A108" s="24">
        <v>80</v>
      </c>
      <c r="B108" s="70"/>
      <c r="C108" s="70"/>
      <c r="D108" s="150">
        <f t="shared" si="7"/>
        <v>0</v>
      </c>
      <c r="E108" s="70"/>
      <c r="F108" s="151" t="str">
        <f t="shared" si="8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52" t="str">
        <f t="shared" si="9"/>
        <v/>
      </c>
      <c r="AD108" s="6">
        <f t="shared" si="10"/>
        <v>0</v>
      </c>
      <c r="AE108" s="6">
        <f t="shared" si="11"/>
        <v>0</v>
      </c>
      <c r="AF108" s="6">
        <f t="shared" si="12"/>
        <v>0</v>
      </c>
      <c r="AG108" s="6" t="str">
        <f t="shared" si="13"/>
        <v>0</v>
      </c>
    </row>
    <row r="109" spans="1:33" ht="18" customHeight="1">
      <c r="A109" s="24">
        <v>81</v>
      </c>
      <c r="B109" s="70"/>
      <c r="C109" s="70"/>
      <c r="D109" s="150">
        <f t="shared" si="7"/>
        <v>0</v>
      </c>
      <c r="E109" s="70"/>
      <c r="F109" s="151" t="str">
        <f t="shared" si="8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52" t="str">
        <f t="shared" si="9"/>
        <v/>
      </c>
      <c r="AD109" s="6">
        <f t="shared" si="10"/>
        <v>0</v>
      </c>
      <c r="AE109" s="6">
        <f t="shared" si="11"/>
        <v>0</v>
      </c>
      <c r="AF109" s="6">
        <f t="shared" si="12"/>
        <v>0</v>
      </c>
      <c r="AG109" s="6" t="str">
        <f t="shared" si="13"/>
        <v>0</v>
      </c>
    </row>
    <row r="110" spans="1:33" ht="18" customHeight="1">
      <c r="A110" s="24">
        <v>82</v>
      </c>
      <c r="B110" s="70"/>
      <c r="C110" s="70"/>
      <c r="D110" s="150">
        <f t="shared" si="7"/>
        <v>0</v>
      </c>
      <c r="E110" s="70"/>
      <c r="F110" s="151" t="str">
        <f t="shared" si="8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52" t="str">
        <f t="shared" si="9"/>
        <v/>
      </c>
      <c r="AD110" s="6">
        <f t="shared" si="10"/>
        <v>0</v>
      </c>
      <c r="AE110" s="6">
        <f t="shared" si="11"/>
        <v>0</v>
      </c>
      <c r="AF110" s="6">
        <f t="shared" si="12"/>
        <v>0</v>
      </c>
      <c r="AG110" s="6" t="str">
        <f t="shared" si="13"/>
        <v>0</v>
      </c>
    </row>
    <row r="111" spans="1:33" ht="18" customHeight="1">
      <c r="A111" s="24">
        <v>83</v>
      </c>
      <c r="B111" s="70"/>
      <c r="C111" s="70"/>
      <c r="D111" s="150">
        <f t="shared" si="7"/>
        <v>0</v>
      </c>
      <c r="E111" s="70"/>
      <c r="F111" s="151" t="str">
        <f t="shared" si="8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52" t="str">
        <f t="shared" si="9"/>
        <v/>
      </c>
      <c r="AD111" s="6">
        <f t="shared" si="10"/>
        <v>0</v>
      </c>
      <c r="AE111" s="6">
        <f t="shared" si="11"/>
        <v>0</v>
      </c>
      <c r="AF111" s="6">
        <f t="shared" si="12"/>
        <v>0</v>
      </c>
      <c r="AG111" s="6" t="str">
        <f t="shared" si="13"/>
        <v>0</v>
      </c>
    </row>
    <row r="112" spans="1:33" ht="18" customHeight="1">
      <c r="A112" s="24">
        <v>84</v>
      </c>
      <c r="B112" s="70"/>
      <c r="C112" s="70"/>
      <c r="D112" s="150">
        <f t="shared" si="7"/>
        <v>0</v>
      </c>
      <c r="E112" s="70"/>
      <c r="F112" s="151" t="str">
        <f t="shared" si="8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52" t="str">
        <f t="shared" si="9"/>
        <v/>
      </c>
      <c r="AD112" s="6">
        <f t="shared" si="10"/>
        <v>0</v>
      </c>
      <c r="AE112" s="6">
        <f t="shared" si="11"/>
        <v>0</v>
      </c>
      <c r="AF112" s="6">
        <f t="shared" si="12"/>
        <v>0</v>
      </c>
      <c r="AG112" s="6" t="str">
        <f t="shared" si="13"/>
        <v>0</v>
      </c>
    </row>
    <row r="113" spans="1:33" ht="18" customHeight="1">
      <c r="A113" s="24">
        <v>85</v>
      </c>
      <c r="B113" s="70"/>
      <c r="C113" s="70"/>
      <c r="D113" s="150">
        <f t="shared" si="7"/>
        <v>0</v>
      </c>
      <c r="E113" s="70"/>
      <c r="F113" s="151" t="str">
        <f t="shared" si="8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52" t="str">
        <f t="shared" si="9"/>
        <v/>
      </c>
      <c r="AD113" s="6">
        <f t="shared" si="10"/>
        <v>0</v>
      </c>
      <c r="AE113" s="6">
        <f t="shared" si="11"/>
        <v>0</v>
      </c>
      <c r="AF113" s="6">
        <f t="shared" si="12"/>
        <v>0</v>
      </c>
      <c r="AG113" s="6" t="str">
        <f t="shared" si="13"/>
        <v>0</v>
      </c>
    </row>
    <row r="114" spans="1:33" ht="18" customHeight="1">
      <c r="A114" s="24">
        <v>86</v>
      </c>
      <c r="B114" s="70"/>
      <c r="C114" s="70"/>
      <c r="D114" s="150">
        <f t="shared" si="7"/>
        <v>0</v>
      </c>
      <c r="E114" s="70"/>
      <c r="F114" s="151" t="str">
        <f t="shared" si="8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52" t="str">
        <f t="shared" si="9"/>
        <v/>
      </c>
      <c r="AD114" s="6">
        <f t="shared" si="10"/>
        <v>0</v>
      </c>
      <c r="AE114" s="6">
        <f t="shared" si="11"/>
        <v>0</v>
      </c>
      <c r="AF114" s="6">
        <f t="shared" si="12"/>
        <v>0</v>
      </c>
      <c r="AG114" s="6" t="str">
        <f t="shared" si="13"/>
        <v>0</v>
      </c>
    </row>
    <row r="115" spans="1:33" ht="18" customHeight="1">
      <c r="A115" s="24">
        <v>87</v>
      </c>
      <c r="B115" s="70"/>
      <c r="C115" s="70"/>
      <c r="D115" s="150">
        <f t="shared" si="7"/>
        <v>0</v>
      </c>
      <c r="E115" s="70"/>
      <c r="F115" s="151" t="str">
        <f t="shared" si="8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52" t="str">
        <f t="shared" si="9"/>
        <v/>
      </c>
      <c r="AD115" s="6">
        <f t="shared" si="10"/>
        <v>0</v>
      </c>
      <c r="AE115" s="6">
        <f t="shared" si="11"/>
        <v>0</v>
      </c>
      <c r="AF115" s="6">
        <f t="shared" si="12"/>
        <v>0</v>
      </c>
      <c r="AG115" s="6" t="str">
        <f t="shared" si="13"/>
        <v>0</v>
      </c>
    </row>
    <row r="116" spans="1:33" ht="18" customHeight="1">
      <c r="A116" s="24">
        <v>88</v>
      </c>
      <c r="B116" s="70"/>
      <c r="C116" s="70"/>
      <c r="D116" s="150">
        <f t="shared" si="7"/>
        <v>0</v>
      </c>
      <c r="E116" s="70"/>
      <c r="F116" s="151" t="str">
        <f t="shared" si="8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52" t="str">
        <f t="shared" si="9"/>
        <v/>
      </c>
      <c r="AD116" s="6">
        <f t="shared" si="10"/>
        <v>0</v>
      </c>
      <c r="AE116" s="6">
        <f t="shared" si="11"/>
        <v>0</v>
      </c>
      <c r="AF116" s="6">
        <f t="shared" si="12"/>
        <v>0</v>
      </c>
      <c r="AG116" s="6" t="str">
        <f t="shared" si="13"/>
        <v>0</v>
      </c>
    </row>
    <row r="117" spans="1:33" ht="18" customHeight="1">
      <c r="A117" s="24">
        <v>89</v>
      </c>
      <c r="B117" s="70"/>
      <c r="C117" s="70"/>
      <c r="D117" s="150">
        <f t="shared" si="7"/>
        <v>0</v>
      </c>
      <c r="E117" s="70"/>
      <c r="F117" s="151" t="str">
        <f t="shared" si="8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52" t="str">
        <f t="shared" si="9"/>
        <v/>
      </c>
      <c r="AD117" s="6">
        <f t="shared" si="10"/>
        <v>0</v>
      </c>
      <c r="AE117" s="6">
        <f t="shared" si="11"/>
        <v>0</v>
      </c>
      <c r="AF117" s="6">
        <f t="shared" si="12"/>
        <v>0</v>
      </c>
      <c r="AG117" s="6" t="str">
        <f t="shared" si="13"/>
        <v>0</v>
      </c>
    </row>
    <row r="118" spans="1:33" ht="18" customHeight="1">
      <c r="A118" s="24">
        <v>90</v>
      </c>
      <c r="B118" s="70"/>
      <c r="C118" s="70"/>
      <c r="D118" s="150">
        <f t="shared" si="7"/>
        <v>0</v>
      </c>
      <c r="E118" s="70"/>
      <c r="F118" s="151" t="str">
        <f t="shared" si="8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52" t="str">
        <f t="shared" si="9"/>
        <v/>
      </c>
      <c r="X118" s="92"/>
      <c r="Y118" s="79"/>
      <c r="Z118" s="79"/>
      <c r="AA118" s="79"/>
      <c r="AB118" s="79"/>
      <c r="AD118" s="6">
        <f t="shared" si="10"/>
        <v>0</v>
      </c>
      <c r="AE118" s="6">
        <f t="shared" si="11"/>
        <v>0</v>
      </c>
      <c r="AF118" s="6">
        <f t="shared" si="12"/>
        <v>0</v>
      </c>
      <c r="AG118" s="6" t="str">
        <f t="shared" si="13"/>
        <v>0</v>
      </c>
    </row>
    <row r="119" spans="1:33" ht="18" customHeight="1">
      <c r="A119" s="24">
        <v>91</v>
      </c>
      <c r="B119" s="70"/>
      <c r="C119" s="70"/>
      <c r="D119" s="150">
        <f t="shared" si="7"/>
        <v>0</v>
      </c>
      <c r="E119" s="70"/>
      <c r="F119" s="151" t="str">
        <f t="shared" si="8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52" t="str">
        <f t="shared" si="9"/>
        <v/>
      </c>
      <c r="U119" s="93"/>
      <c r="X119" s="77"/>
      <c r="Y119" s="79"/>
      <c r="Z119" s="79"/>
      <c r="AA119" s="79"/>
      <c r="AB119" s="79"/>
      <c r="AD119" s="6">
        <f t="shared" si="10"/>
        <v>0</v>
      </c>
      <c r="AE119" s="6">
        <f t="shared" si="11"/>
        <v>0</v>
      </c>
      <c r="AF119" s="6">
        <f t="shared" si="12"/>
        <v>0</v>
      </c>
      <c r="AG119" s="6" t="str">
        <f t="shared" si="13"/>
        <v>0</v>
      </c>
    </row>
    <row r="120" spans="1:33" ht="18" customHeight="1">
      <c r="A120" s="24">
        <v>92</v>
      </c>
      <c r="B120" s="70"/>
      <c r="C120" s="70"/>
      <c r="D120" s="150">
        <f t="shared" si="7"/>
        <v>0</v>
      </c>
      <c r="E120" s="70"/>
      <c r="F120" s="151" t="str">
        <f t="shared" si="8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52" t="str">
        <f t="shared" si="9"/>
        <v/>
      </c>
      <c r="X120" s="94"/>
      <c r="Y120" s="79"/>
      <c r="Z120" s="79"/>
      <c r="AA120" s="79"/>
      <c r="AB120" s="79"/>
      <c r="AD120" s="6">
        <f t="shared" si="10"/>
        <v>0</v>
      </c>
      <c r="AE120" s="6">
        <f t="shared" si="11"/>
        <v>0</v>
      </c>
      <c r="AF120" s="6">
        <f t="shared" si="12"/>
        <v>0</v>
      </c>
      <c r="AG120" s="6" t="str">
        <f t="shared" si="13"/>
        <v>0</v>
      </c>
    </row>
    <row r="121" spans="1:33" ht="18" customHeight="1">
      <c r="A121" s="24">
        <v>93</v>
      </c>
      <c r="B121" s="70"/>
      <c r="C121" s="70"/>
      <c r="D121" s="150">
        <f t="shared" si="7"/>
        <v>0</v>
      </c>
      <c r="E121" s="70"/>
      <c r="F121" s="151" t="str">
        <f t="shared" si="8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52" t="str">
        <f t="shared" si="9"/>
        <v/>
      </c>
      <c r="U121" s="80"/>
      <c r="X121" s="95"/>
      <c r="Y121" s="79"/>
      <c r="Z121" s="79"/>
      <c r="AA121" s="79"/>
      <c r="AB121" s="79"/>
      <c r="AD121" s="6">
        <f t="shared" si="10"/>
        <v>0</v>
      </c>
      <c r="AE121" s="6">
        <f t="shared" si="11"/>
        <v>0</v>
      </c>
      <c r="AF121" s="6">
        <f t="shared" si="12"/>
        <v>0</v>
      </c>
      <c r="AG121" s="6" t="str">
        <f t="shared" si="13"/>
        <v>0</v>
      </c>
    </row>
    <row r="122" spans="1:33" ht="18" customHeight="1">
      <c r="A122" s="24">
        <v>94</v>
      </c>
      <c r="B122" s="70"/>
      <c r="C122" s="70"/>
      <c r="D122" s="150">
        <f t="shared" si="7"/>
        <v>0</v>
      </c>
      <c r="E122" s="70"/>
      <c r="F122" s="151" t="str">
        <f t="shared" si="8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52" t="str">
        <f t="shared" si="9"/>
        <v/>
      </c>
      <c r="U122" s="80"/>
      <c r="X122" s="95"/>
      <c r="Y122" s="79"/>
      <c r="Z122" s="79"/>
      <c r="AA122" s="79"/>
      <c r="AB122" s="79"/>
      <c r="AD122" s="6">
        <f t="shared" si="10"/>
        <v>0</v>
      </c>
      <c r="AE122" s="6">
        <f t="shared" si="11"/>
        <v>0</v>
      </c>
      <c r="AF122" s="6">
        <f t="shared" si="12"/>
        <v>0</v>
      </c>
      <c r="AG122" s="6" t="str">
        <f t="shared" si="13"/>
        <v>0</v>
      </c>
    </row>
    <row r="123" spans="1:33" ht="18" customHeight="1">
      <c r="A123" s="24">
        <v>95</v>
      </c>
      <c r="B123" s="70"/>
      <c r="C123" s="70"/>
      <c r="D123" s="150">
        <f t="shared" si="7"/>
        <v>0</v>
      </c>
      <c r="E123" s="70"/>
      <c r="F123" s="151" t="str">
        <f t="shared" si="8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52" t="str">
        <f t="shared" si="9"/>
        <v/>
      </c>
      <c r="X123" s="94"/>
      <c r="Y123" s="79"/>
      <c r="Z123" s="79"/>
      <c r="AA123" s="79"/>
      <c r="AB123" s="79"/>
      <c r="AD123" s="6">
        <f t="shared" si="10"/>
        <v>0</v>
      </c>
      <c r="AE123" s="6">
        <f t="shared" si="11"/>
        <v>0</v>
      </c>
      <c r="AF123" s="6">
        <f t="shared" si="12"/>
        <v>0</v>
      </c>
      <c r="AG123" s="6" t="str">
        <f t="shared" si="13"/>
        <v>0</v>
      </c>
    </row>
    <row r="124" spans="1:33" ht="18" customHeight="1">
      <c r="A124" s="24">
        <v>96</v>
      </c>
      <c r="B124" s="70"/>
      <c r="C124" s="70"/>
      <c r="D124" s="150">
        <f t="shared" si="7"/>
        <v>0</v>
      </c>
      <c r="E124" s="70"/>
      <c r="F124" s="151" t="str">
        <f t="shared" si="8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52" t="str">
        <f t="shared" si="9"/>
        <v/>
      </c>
      <c r="U124" s="80"/>
      <c r="X124" s="94"/>
      <c r="Y124" s="79"/>
      <c r="Z124" s="79"/>
      <c r="AA124" s="79"/>
      <c r="AB124" s="79"/>
      <c r="AD124" s="6">
        <f t="shared" si="10"/>
        <v>0</v>
      </c>
      <c r="AE124" s="6">
        <f t="shared" si="11"/>
        <v>0</v>
      </c>
      <c r="AF124" s="6">
        <f t="shared" si="12"/>
        <v>0</v>
      </c>
      <c r="AG124" s="6" t="str">
        <f t="shared" si="13"/>
        <v>0</v>
      </c>
    </row>
    <row r="125" spans="1:33" ht="18" customHeight="1">
      <c r="A125" s="24">
        <v>97</v>
      </c>
      <c r="B125" s="70"/>
      <c r="C125" s="70"/>
      <c r="D125" s="150">
        <f t="shared" si="7"/>
        <v>0</v>
      </c>
      <c r="E125" s="70"/>
      <c r="F125" s="151" t="str">
        <f t="shared" si="8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52" t="str">
        <f t="shared" si="9"/>
        <v/>
      </c>
      <c r="U125" s="80"/>
      <c r="X125" s="94"/>
      <c r="AD125" s="6">
        <f t="shared" si="10"/>
        <v>0</v>
      </c>
      <c r="AE125" s="6">
        <f t="shared" si="11"/>
        <v>0</v>
      </c>
      <c r="AF125" s="6">
        <f t="shared" si="12"/>
        <v>0</v>
      </c>
      <c r="AG125" s="6" t="str">
        <f t="shared" si="13"/>
        <v>0</v>
      </c>
    </row>
    <row r="126" spans="1:33" ht="18" customHeight="1">
      <c r="A126" s="24">
        <v>98</v>
      </c>
      <c r="B126" s="70"/>
      <c r="C126" s="70"/>
      <c r="D126" s="150">
        <f t="shared" si="7"/>
        <v>0</v>
      </c>
      <c r="E126" s="70"/>
      <c r="F126" s="151" t="str">
        <f t="shared" si="8"/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52" t="str">
        <f t="shared" si="9"/>
        <v/>
      </c>
      <c r="U126" s="96"/>
      <c r="X126" s="95"/>
      <c r="AD126" s="6">
        <f t="shared" si="10"/>
        <v>0</v>
      </c>
      <c r="AE126" s="6">
        <f t="shared" si="11"/>
        <v>0</v>
      </c>
      <c r="AF126" s="6">
        <f t="shared" si="12"/>
        <v>0</v>
      </c>
      <c r="AG126" s="6" t="str">
        <f t="shared" si="13"/>
        <v>0</v>
      </c>
    </row>
    <row r="127" spans="1:33" ht="18" customHeight="1">
      <c r="A127" s="24">
        <v>99</v>
      </c>
      <c r="B127" s="70"/>
      <c r="C127" s="70"/>
      <c r="D127" s="150">
        <f t="shared" si="7"/>
        <v>0</v>
      </c>
      <c r="E127" s="70"/>
      <c r="F127" s="151" t="str">
        <f t="shared" si="8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52" t="str">
        <f t="shared" si="9"/>
        <v/>
      </c>
      <c r="U127" s="96"/>
      <c r="X127" s="95"/>
      <c r="AD127" s="6">
        <f t="shared" si="10"/>
        <v>0</v>
      </c>
      <c r="AE127" s="6">
        <f t="shared" si="11"/>
        <v>0</v>
      </c>
      <c r="AF127" s="6">
        <f t="shared" si="12"/>
        <v>0</v>
      </c>
      <c r="AG127" s="6" t="str">
        <f t="shared" si="13"/>
        <v>0</v>
      </c>
    </row>
    <row r="128" spans="1:33" ht="18" customHeight="1">
      <c r="A128" s="24">
        <v>100</v>
      </c>
      <c r="B128" s="70"/>
      <c r="C128" s="70"/>
      <c r="D128" s="150">
        <f t="shared" si="7"/>
        <v>0</v>
      </c>
      <c r="E128" s="70"/>
      <c r="F128" s="151" t="str">
        <f t="shared" si="8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52" t="str">
        <f t="shared" si="9"/>
        <v/>
      </c>
      <c r="AD128" s="6">
        <f t="shared" si="10"/>
        <v>0</v>
      </c>
      <c r="AE128" s="6">
        <f t="shared" si="11"/>
        <v>0</v>
      </c>
      <c r="AF128" s="6">
        <f t="shared" si="12"/>
        <v>0</v>
      </c>
      <c r="AG128" s="6" t="str">
        <f t="shared" si="13"/>
        <v>0</v>
      </c>
    </row>
    <row r="129" spans="1:28" ht="18" customHeight="1">
      <c r="A129" s="24">
        <v>101</v>
      </c>
      <c r="B129" s="70"/>
      <c r="C129" s="70"/>
      <c r="D129" s="150">
        <f t="shared" si="7"/>
        <v>0</v>
      </c>
      <c r="E129" s="70"/>
      <c r="F129" s="151" t="str">
        <f t="shared" si="8"/>
        <v/>
      </c>
      <c r="G129" s="70"/>
      <c r="H129" s="70"/>
      <c r="I129" s="71"/>
      <c r="J129" s="71"/>
      <c r="K129" s="71"/>
      <c r="L129" s="70"/>
      <c r="M129" s="70"/>
      <c r="N129" s="71"/>
      <c r="O129" s="71"/>
      <c r="P129" s="71"/>
      <c r="Q129" s="70"/>
      <c r="R129" s="70"/>
      <c r="S129" s="152" t="str">
        <f t="shared" si="9"/>
        <v/>
      </c>
      <c r="X129" s="92"/>
      <c r="Y129" s="79"/>
      <c r="Z129" s="79"/>
      <c r="AA129" s="79"/>
      <c r="AB129" s="79"/>
    </row>
    <row r="130" spans="1:28" ht="18" customHeight="1">
      <c r="A130" s="24">
        <v>102</v>
      </c>
      <c r="B130" s="70"/>
      <c r="C130" s="70"/>
      <c r="D130" s="150">
        <f t="shared" si="7"/>
        <v>0</v>
      </c>
      <c r="E130" s="70"/>
      <c r="F130" s="151" t="str">
        <f t="shared" si="8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52" t="str">
        <f t="shared" si="9"/>
        <v/>
      </c>
      <c r="U130" s="93"/>
      <c r="V130" s="93"/>
      <c r="W130" s="93"/>
      <c r="X130" s="77"/>
      <c r="Y130" s="74"/>
      <c r="Z130" s="74"/>
      <c r="AA130" s="74"/>
      <c r="AB130" s="74"/>
    </row>
    <row r="131" spans="1:28" ht="18" customHeight="1">
      <c r="A131" s="24">
        <v>103</v>
      </c>
      <c r="B131" s="70"/>
      <c r="C131" s="70"/>
      <c r="D131" s="150">
        <f t="shared" si="7"/>
        <v>0</v>
      </c>
      <c r="E131" s="70"/>
      <c r="F131" s="151" t="str">
        <f t="shared" si="8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52" t="str">
        <f t="shared" si="9"/>
        <v/>
      </c>
      <c r="U131" s="80"/>
      <c r="V131" s="80"/>
      <c r="W131" s="77"/>
      <c r="X131" s="94"/>
      <c r="Y131" s="74"/>
      <c r="Z131" s="74"/>
      <c r="AA131" s="74"/>
      <c r="AB131" s="74"/>
    </row>
    <row r="132" spans="1:28" ht="18" customHeight="1">
      <c r="A132" s="24">
        <v>104</v>
      </c>
      <c r="B132" s="70"/>
      <c r="C132" s="70"/>
      <c r="D132" s="150">
        <f t="shared" si="7"/>
        <v>0</v>
      </c>
      <c r="E132" s="70"/>
      <c r="F132" s="151" t="str">
        <f t="shared" si="8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52" t="str">
        <f t="shared" si="9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28" ht="18" customHeight="1">
      <c r="A133" s="24">
        <v>105</v>
      </c>
      <c r="B133" s="70"/>
      <c r="C133" s="70"/>
      <c r="D133" s="150">
        <f t="shared" si="7"/>
        <v>0</v>
      </c>
      <c r="E133" s="70"/>
      <c r="F133" s="151" t="str">
        <f t="shared" si="8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52" t="str">
        <f t="shared" si="9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28" ht="18" customHeight="1">
      <c r="A134" s="24">
        <v>106</v>
      </c>
      <c r="B134" s="70"/>
      <c r="C134" s="70"/>
      <c r="D134" s="150">
        <f t="shared" si="7"/>
        <v>0</v>
      </c>
      <c r="E134" s="70"/>
      <c r="F134" s="151" t="str">
        <f t="shared" si="8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52" t="str">
        <f t="shared" si="9"/>
        <v/>
      </c>
      <c r="U134" s="80"/>
      <c r="V134" s="80"/>
      <c r="W134" s="77"/>
      <c r="X134" s="94"/>
    </row>
    <row r="135" spans="1:28" ht="18" customHeight="1">
      <c r="A135" s="24">
        <v>107</v>
      </c>
      <c r="B135" s="70"/>
      <c r="C135" s="70"/>
      <c r="D135" s="150">
        <f t="shared" si="7"/>
        <v>0</v>
      </c>
      <c r="E135" s="70"/>
      <c r="F135" s="151" t="str">
        <f t="shared" si="8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52" t="str">
        <f t="shared" si="9"/>
        <v/>
      </c>
      <c r="U135" s="80"/>
      <c r="V135" s="80"/>
      <c r="W135" s="77"/>
      <c r="X135" s="94"/>
    </row>
    <row r="136" spans="1:28" ht="18" customHeight="1">
      <c r="A136" s="24">
        <v>108</v>
      </c>
      <c r="B136" s="70"/>
      <c r="C136" s="70"/>
      <c r="D136" s="150">
        <f t="shared" si="7"/>
        <v>0</v>
      </c>
      <c r="E136" s="70"/>
      <c r="F136" s="151" t="str">
        <f t="shared" si="8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52" t="str">
        <f t="shared" si="9"/>
        <v/>
      </c>
      <c r="U136" s="80"/>
      <c r="V136" s="80"/>
      <c r="W136" s="77"/>
      <c r="X136" s="94"/>
    </row>
    <row r="137" spans="1:28" ht="18" customHeight="1">
      <c r="A137" s="24">
        <v>109</v>
      </c>
      <c r="B137" s="70"/>
      <c r="C137" s="70"/>
      <c r="D137" s="150">
        <f t="shared" si="7"/>
        <v>0</v>
      </c>
      <c r="E137" s="70"/>
      <c r="F137" s="151" t="str">
        <f t="shared" si="8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52" t="str">
        <f t="shared" si="9"/>
        <v/>
      </c>
      <c r="U137" s="80"/>
      <c r="V137" s="80"/>
      <c r="W137" s="77"/>
      <c r="X137" s="94"/>
      <c r="Y137" s="74"/>
      <c r="Z137" s="74"/>
      <c r="AA137" s="74"/>
      <c r="AB137" s="74"/>
    </row>
    <row r="138" spans="1:28" ht="18" customHeight="1">
      <c r="A138" s="24">
        <v>110</v>
      </c>
      <c r="B138" s="70"/>
      <c r="C138" s="70"/>
      <c r="D138" s="150">
        <f t="shared" si="7"/>
        <v>0</v>
      </c>
      <c r="E138" s="70"/>
      <c r="F138" s="151" t="str">
        <f t="shared" si="8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52" t="str">
        <f t="shared" si="9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28" ht="18" customHeight="1">
      <c r="A139" s="24">
        <v>111</v>
      </c>
      <c r="B139" s="70"/>
      <c r="C139" s="70"/>
      <c r="D139" s="150">
        <f t="shared" si="7"/>
        <v>0</v>
      </c>
      <c r="E139" s="70"/>
      <c r="F139" s="151" t="str">
        <f t="shared" si="8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52" t="str">
        <f t="shared" si="9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28" ht="18" customHeight="1">
      <c r="A140" s="24">
        <v>112</v>
      </c>
      <c r="B140" s="70"/>
      <c r="C140" s="70"/>
      <c r="D140" s="150">
        <f t="shared" si="7"/>
        <v>0</v>
      </c>
      <c r="E140" s="70"/>
      <c r="F140" s="151" t="str">
        <f t="shared" si="8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52" t="str">
        <f t="shared" si="9"/>
        <v/>
      </c>
      <c r="U140" s="80"/>
      <c r="V140" s="80"/>
      <c r="W140" s="77"/>
      <c r="X140" s="94"/>
    </row>
    <row r="141" spans="1:28" ht="18" customHeight="1">
      <c r="A141" s="24">
        <v>113</v>
      </c>
      <c r="B141" s="70"/>
      <c r="C141" s="70"/>
      <c r="D141" s="150">
        <f t="shared" si="7"/>
        <v>0</v>
      </c>
      <c r="E141" s="70"/>
      <c r="F141" s="151" t="str">
        <f t="shared" si="8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52" t="str">
        <f t="shared" si="9"/>
        <v/>
      </c>
      <c r="U141" s="80"/>
      <c r="V141" s="80"/>
      <c r="W141" s="77"/>
      <c r="X141" s="94"/>
    </row>
    <row r="142" spans="1:28" ht="18" customHeight="1">
      <c r="A142" s="24">
        <v>114</v>
      </c>
      <c r="B142" s="70"/>
      <c r="C142" s="70"/>
      <c r="D142" s="150">
        <f t="shared" si="7"/>
        <v>0</v>
      </c>
      <c r="E142" s="70"/>
      <c r="F142" s="151" t="str">
        <f t="shared" si="8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52" t="str">
        <f t="shared" si="9"/>
        <v/>
      </c>
      <c r="U142" s="80"/>
      <c r="V142" s="80"/>
      <c r="W142" s="77"/>
      <c r="X142" s="94"/>
    </row>
    <row r="143" spans="1:28" ht="18" customHeight="1">
      <c r="A143" s="24">
        <v>115</v>
      </c>
      <c r="B143" s="70"/>
      <c r="C143" s="70"/>
      <c r="D143" s="150">
        <f t="shared" si="7"/>
        <v>0</v>
      </c>
      <c r="E143" s="70"/>
      <c r="F143" s="151" t="str">
        <f t="shared" si="8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52" t="str">
        <f t="shared" si="9"/>
        <v/>
      </c>
    </row>
    <row r="144" spans="1:28" ht="18" customHeight="1">
      <c r="A144" s="24">
        <v>116</v>
      </c>
      <c r="B144" s="70"/>
      <c r="C144" s="70"/>
      <c r="D144" s="150">
        <f t="shared" si="7"/>
        <v>0</v>
      </c>
      <c r="E144" s="70"/>
      <c r="F144" s="151" t="str">
        <f t="shared" si="8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52" t="str">
        <f t="shared" si="9"/>
        <v/>
      </c>
    </row>
    <row r="145" spans="1:28" ht="18" customHeight="1">
      <c r="A145" s="24">
        <v>117</v>
      </c>
      <c r="B145" s="70"/>
      <c r="C145" s="70"/>
      <c r="D145" s="150">
        <f t="shared" si="7"/>
        <v>0</v>
      </c>
      <c r="E145" s="70"/>
      <c r="F145" s="151" t="str">
        <f t="shared" si="8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52" t="str">
        <f t="shared" si="9"/>
        <v/>
      </c>
    </row>
    <row r="146" spans="1:28" ht="18" customHeight="1">
      <c r="A146" s="24">
        <v>118</v>
      </c>
      <c r="B146" s="70"/>
      <c r="C146" s="70"/>
      <c r="D146" s="150">
        <f t="shared" si="7"/>
        <v>0</v>
      </c>
      <c r="E146" s="70"/>
      <c r="F146" s="151" t="str">
        <f t="shared" si="8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52" t="str">
        <f t="shared" si="9"/>
        <v/>
      </c>
    </row>
    <row r="147" spans="1:28" ht="18" customHeight="1">
      <c r="A147" s="24">
        <v>119</v>
      </c>
      <c r="B147" s="70"/>
      <c r="C147" s="70"/>
      <c r="D147" s="150">
        <f t="shared" si="7"/>
        <v>0</v>
      </c>
      <c r="E147" s="70"/>
      <c r="F147" s="151" t="str">
        <f t="shared" si="8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52" t="str">
        <f t="shared" si="9"/>
        <v/>
      </c>
    </row>
    <row r="148" spans="1:28" ht="18" customHeight="1">
      <c r="A148" s="24">
        <v>120</v>
      </c>
      <c r="B148" s="70"/>
      <c r="C148" s="70"/>
      <c r="D148" s="150">
        <f t="shared" si="7"/>
        <v>0</v>
      </c>
      <c r="E148" s="70"/>
      <c r="F148" s="151" t="str">
        <f t="shared" si="8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52" t="str">
        <f t="shared" si="9"/>
        <v/>
      </c>
      <c r="X148" s="92"/>
      <c r="Y148" s="79"/>
      <c r="Z148" s="79"/>
      <c r="AA148" s="79"/>
      <c r="AB148" s="79"/>
    </row>
    <row r="149" spans="1:28" ht="18" customHeight="1">
      <c r="A149" s="24">
        <v>121</v>
      </c>
      <c r="B149" s="70"/>
      <c r="C149" s="70"/>
      <c r="D149" s="150">
        <f t="shared" si="7"/>
        <v>0</v>
      </c>
      <c r="E149" s="70"/>
      <c r="F149" s="151" t="str">
        <f t="shared" si="8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52" t="str">
        <f t="shared" si="9"/>
        <v/>
      </c>
      <c r="U149" s="93"/>
      <c r="X149" s="77"/>
      <c r="Y149" s="79"/>
      <c r="Z149" s="79"/>
      <c r="AA149" s="79"/>
      <c r="AB149" s="79"/>
    </row>
    <row r="150" spans="1:28" ht="18" customHeight="1">
      <c r="A150" s="24">
        <v>122</v>
      </c>
      <c r="B150" s="70"/>
      <c r="C150" s="70"/>
      <c r="D150" s="150">
        <f t="shared" si="7"/>
        <v>0</v>
      </c>
      <c r="E150" s="70"/>
      <c r="F150" s="151" t="str">
        <f t="shared" si="8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52" t="str">
        <f t="shared" si="9"/>
        <v/>
      </c>
      <c r="X150" s="94"/>
      <c r="Y150" s="79"/>
      <c r="Z150" s="79"/>
      <c r="AA150" s="79"/>
      <c r="AB150" s="79"/>
    </row>
    <row r="151" spans="1:28" ht="18" customHeight="1">
      <c r="A151" s="24">
        <v>123</v>
      </c>
      <c r="B151" s="70"/>
      <c r="C151" s="70"/>
      <c r="D151" s="150">
        <f t="shared" si="7"/>
        <v>0</v>
      </c>
      <c r="E151" s="70"/>
      <c r="F151" s="151" t="str">
        <f t="shared" si="8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52" t="str">
        <f t="shared" si="9"/>
        <v/>
      </c>
      <c r="U151" s="80"/>
      <c r="X151" s="95"/>
      <c r="Y151" s="79"/>
      <c r="Z151" s="79"/>
      <c r="AA151" s="79"/>
      <c r="AB151" s="79"/>
    </row>
    <row r="152" spans="1:28" ht="18" customHeight="1">
      <c r="A152" s="24">
        <v>124</v>
      </c>
      <c r="B152" s="70"/>
      <c r="C152" s="70"/>
      <c r="D152" s="150">
        <f t="shared" si="7"/>
        <v>0</v>
      </c>
      <c r="E152" s="70"/>
      <c r="F152" s="151" t="str">
        <f t="shared" si="8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52" t="str">
        <f t="shared" si="9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125</v>
      </c>
      <c r="B153" s="70"/>
      <c r="C153" s="70"/>
      <c r="D153" s="150">
        <f t="shared" si="7"/>
        <v>0</v>
      </c>
      <c r="E153" s="70"/>
      <c r="F153" s="151" t="str">
        <f t="shared" si="8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52" t="str">
        <f t="shared" si="9"/>
        <v/>
      </c>
      <c r="X153" s="94"/>
      <c r="Y153" s="79"/>
      <c r="Z153" s="79"/>
      <c r="AA153" s="79"/>
      <c r="AB153" s="79"/>
    </row>
    <row r="154" spans="1:28" ht="18" customHeight="1">
      <c r="A154" s="24">
        <v>126</v>
      </c>
      <c r="B154" s="70"/>
      <c r="C154" s="70"/>
      <c r="D154" s="150">
        <f t="shared" si="7"/>
        <v>0</v>
      </c>
      <c r="E154" s="70"/>
      <c r="F154" s="151" t="str">
        <f t="shared" si="8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52" t="str">
        <f t="shared" si="9"/>
        <v/>
      </c>
      <c r="U154" s="80"/>
      <c r="X154" s="94"/>
      <c r="Y154" s="79"/>
      <c r="Z154" s="79"/>
      <c r="AA154" s="79"/>
      <c r="AB154" s="79"/>
    </row>
    <row r="155" spans="1:28" ht="18" customHeight="1">
      <c r="A155" s="24">
        <v>127</v>
      </c>
      <c r="B155" s="70"/>
      <c r="C155" s="70"/>
      <c r="D155" s="150">
        <f t="shared" si="7"/>
        <v>0</v>
      </c>
      <c r="E155" s="70"/>
      <c r="F155" s="151" t="str">
        <f t="shared" si="8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52" t="str">
        <f t="shared" si="9"/>
        <v/>
      </c>
      <c r="U155" s="80"/>
      <c r="X155" s="94"/>
    </row>
    <row r="156" spans="1:28" ht="18" customHeight="1">
      <c r="A156" s="24">
        <v>128</v>
      </c>
      <c r="B156" s="70"/>
      <c r="C156" s="70"/>
      <c r="D156" s="150">
        <f t="shared" si="7"/>
        <v>0</v>
      </c>
      <c r="E156" s="70"/>
      <c r="F156" s="151" t="str">
        <f t="shared" si="8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52" t="str">
        <f t="shared" si="9"/>
        <v/>
      </c>
      <c r="U156" s="96"/>
      <c r="X156" s="95"/>
    </row>
    <row r="157" spans="1:28" ht="18" customHeight="1">
      <c r="A157" s="24">
        <v>129</v>
      </c>
      <c r="B157" s="70"/>
      <c r="C157" s="70"/>
      <c r="D157" s="150">
        <f t="shared" ref="D157:D220" si="14">$A$2</f>
        <v>0</v>
      </c>
      <c r="E157" s="70"/>
      <c r="F157" s="151" t="str">
        <f t="shared" si="8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52" t="str">
        <f t="shared" si="9"/>
        <v/>
      </c>
      <c r="U157" s="96"/>
      <c r="X157" s="95"/>
    </row>
    <row r="158" spans="1:28" ht="18" customHeight="1">
      <c r="A158" s="24">
        <v>130</v>
      </c>
      <c r="B158" s="70"/>
      <c r="C158" s="70"/>
      <c r="D158" s="150">
        <f t="shared" si="14"/>
        <v>0</v>
      </c>
      <c r="E158" s="70"/>
      <c r="F158" s="151" t="str">
        <f t="shared" ref="F158:F221" si="15">$F$29</f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52" t="str">
        <f t="shared" ref="S158:S221" si="16">$S$29</f>
        <v/>
      </c>
    </row>
    <row r="159" spans="1:28" ht="18" customHeight="1">
      <c r="A159" s="24">
        <v>131</v>
      </c>
      <c r="B159" s="70"/>
      <c r="C159" s="70"/>
      <c r="D159" s="150">
        <f t="shared" si="14"/>
        <v>0</v>
      </c>
      <c r="E159" s="70"/>
      <c r="F159" s="151" t="str">
        <f t="shared" si="15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52" t="str">
        <f t="shared" si="16"/>
        <v/>
      </c>
      <c r="X159" s="92"/>
      <c r="Y159" s="79"/>
      <c r="Z159" s="79"/>
      <c r="AA159" s="79"/>
      <c r="AB159" s="79"/>
    </row>
    <row r="160" spans="1:28" ht="18" customHeight="1">
      <c r="A160" s="24">
        <v>132</v>
      </c>
      <c r="B160" s="70"/>
      <c r="C160" s="70"/>
      <c r="D160" s="150">
        <f t="shared" si="14"/>
        <v>0</v>
      </c>
      <c r="E160" s="70"/>
      <c r="F160" s="151" t="str">
        <f t="shared" si="15"/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52" t="str">
        <f t="shared" si="16"/>
        <v/>
      </c>
      <c r="U160" s="93"/>
      <c r="V160" s="93"/>
      <c r="W160" s="93"/>
      <c r="X160" s="77"/>
      <c r="Y160" s="74"/>
      <c r="Z160" s="74"/>
      <c r="AA160" s="74"/>
      <c r="AB160" s="74"/>
    </row>
    <row r="161" spans="1:28" ht="18" customHeight="1">
      <c r="A161" s="24">
        <v>133</v>
      </c>
      <c r="B161" s="70"/>
      <c r="C161" s="70"/>
      <c r="D161" s="150">
        <f t="shared" si="14"/>
        <v>0</v>
      </c>
      <c r="E161" s="70"/>
      <c r="F161" s="151" t="str">
        <f t="shared" si="15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52" t="str">
        <f t="shared" si="16"/>
        <v/>
      </c>
      <c r="U161" s="80"/>
      <c r="V161" s="80"/>
      <c r="W161" s="77"/>
      <c r="X161" s="94"/>
      <c r="Y161" s="74"/>
      <c r="Z161" s="74"/>
      <c r="AA161" s="74"/>
      <c r="AB161" s="74"/>
    </row>
    <row r="162" spans="1:28" ht="18" customHeight="1">
      <c r="A162" s="24">
        <v>134</v>
      </c>
      <c r="B162" s="70"/>
      <c r="C162" s="70"/>
      <c r="D162" s="150">
        <f t="shared" si="14"/>
        <v>0</v>
      </c>
      <c r="E162" s="70"/>
      <c r="F162" s="151" t="str">
        <f t="shared" si="15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52" t="str">
        <f t="shared" si="16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135</v>
      </c>
      <c r="B163" s="70"/>
      <c r="C163" s="70"/>
      <c r="D163" s="150">
        <f t="shared" si="14"/>
        <v>0</v>
      </c>
      <c r="E163" s="70"/>
      <c r="F163" s="151" t="str">
        <f t="shared" si="15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52" t="str">
        <f t="shared" si="16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136</v>
      </c>
      <c r="B164" s="70"/>
      <c r="C164" s="70"/>
      <c r="D164" s="150">
        <f t="shared" si="14"/>
        <v>0</v>
      </c>
      <c r="E164" s="70"/>
      <c r="F164" s="151" t="str">
        <f t="shared" si="15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52" t="str">
        <f t="shared" si="16"/>
        <v/>
      </c>
      <c r="U164" s="80"/>
      <c r="V164" s="80"/>
      <c r="W164" s="77"/>
      <c r="X164" s="94"/>
    </row>
    <row r="165" spans="1:28" ht="18" customHeight="1">
      <c r="A165" s="24">
        <v>137</v>
      </c>
      <c r="B165" s="70"/>
      <c r="C165" s="70"/>
      <c r="D165" s="150">
        <f t="shared" si="14"/>
        <v>0</v>
      </c>
      <c r="E165" s="70"/>
      <c r="F165" s="151" t="str">
        <f t="shared" si="15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52" t="str">
        <f t="shared" si="16"/>
        <v/>
      </c>
      <c r="U165" s="80"/>
      <c r="V165" s="80"/>
      <c r="W165" s="77"/>
      <c r="X165" s="94"/>
    </row>
    <row r="166" spans="1:28" ht="18" customHeight="1">
      <c r="A166" s="24">
        <v>138</v>
      </c>
      <c r="B166" s="70"/>
      <c r="C166" s="70"/>
      <c r="D166" s="150">
        <f t="shared" si="14"/>
        <v>0</v>
      </c>
      <c r="E166" s="70"/>
      <c r="F166" s="151" t="str">
        <f t="shared" si="15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52" t="str">
        <f t="shared" si="16"/>
        <v/>
      </c>
      <c r="U166" s="80"/>
      <c r="V166" s="80"/>
      <c r="W166" s="77"/>
      <c r="X166" s="94"/>
    </row>
    <row r="167" spans="1:28" ht="18" customHeight="1">
      <c r="A167" s="24">
        <v>139</v>
      </c>
      <c r="B167" s="70"/>
      <c r="C167" s="70"/>
      <c r="D167" s="150">
        <f t="shared" si="14"/>
        <v>0</v>
      </c>
      <c r="E167" s="70"/>
      <c r="F167" s="151" t="str">
        <f t="shared" si="15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52" t="str">
        <f t="shared" si="16"/>
        <v/>
      </c>
      <c r="U167" s="80"/>
      <c r="V167" s="80"/>
      <c r="W167" s="77"/>
      <c r="X167" s="94"/>
      <c r="Y167" s="74"/>
      <c r="Z167" s="74"/>
      <c r="AA167" s="74"/>
      <c r="AB167" s="74"/>
    </row>
    <row r="168" spans="1:28" ht="18" customHeight="1">
      <c r="A168" s="24">
        <v>140</v>
      </c>
      <c r="B168" s="70"/>
      <c r="C168" s="70"/>
      <c r="D168" s="150">
        <f t="shared" si="14"/>
        <v>0</v>
      </c>
      <c r="E168" s="70"/>
      <c r="F168" s="151" t="str">
        <f t="shared" si="15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52" t="str">
        <f t="shared" si="16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141</v>
      </c>
      <c r="B169" s="70"/>
      <c r="C169" s="70"/>
      <c r="D169" s="150">
        <f t="shared" si="14"/>
        <v>0</v>
      </c>
      <c r="E169" s="70"/>
      <c r="F169" s="151" t="str">
        <f t="shared" si="15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52" t="str">
        <f t="shared" si="16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142</v>
      </c>
      <c r="B170" s="70"/>
      <c r="C170" s="70"/>
      <c r="D170" s="150">
        <f t="shared" si="14"/>
        <v>0</v>
      </c>
      <c r="E170" s="70"/>
      <c r="F170" s="151" t="str">
        <f t="shared" si="15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52" t="str">
        <f t="shared" si="16"/>
        <v/>
      </c>
      <c r="U170" s="80"/>
      <c r="V170" s="80"/>
      <c r="W170" s="77"/>
      <c r="X170" s="94"/>
    </row>
    <row r="171" spans="1:28" ht="18" customHeight="1">
      <c r="A171" s="24">
        <v>143</v>
      </c>
      <c r="B171" s="70"/>
      <c r="C171" s="70"/>
      <c r="D171" s="150">
        <f t="shared" si="14"/>
        <v>0</v>
      </c>
      <c r="E171" s="70"/>
      <c r="F171" s="151" t="str">
        <f t="shared" si="15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52" t="str">
        <f t="shared" si="16"/>
        <v/>
      </c>
      <c r="U171" s="80"/>
      <c r="V171" s="80"/>
      <c r="W171" s="77"/>
      <c r="X171" s="94"/>
    </row>
    <row r="172" spans="1:28" ht="18" customHeight="1">
      <c r="A172" s="24">
        <v>144</v>
      </c>
      <c r="B172" s="70"/>
      <c r="C172" s="70"/>
      <c r="D172" s="150">
        <f t="shared" si="14"/>
        <v>0</v>
      </c>
      <c r="E172" s="70"/>
      <c r="F172" s="151" t="str">
        <f t="shared" si="15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52" t="str">
        <f t="shared" si="16"/>
        <v/>
      </c>
      <c r="U172" s="80"/>
      <c r="V172" s="80"/>
      <c r="W172" s="77"/>
      <c r="X172" s="94"/>
    </row>
    <row r="173" spans="1:28" ht="18" customHeight="1">
      <c r="A173" s="24">
        <v>145</v>
      </c>
      <c r="B173" s="70"/>
      <c r="C173" s="70"/>
      <c r="D173" s="150">
        <f t="shared" si="14"/>
        <v>0</v>
      </c>
      <c r="E173" s="70"/>
      <c r="F173" s="151" t="str">
        <f t="shared" si="15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52" t="str">
        <f t="shared" si="16"/>
        <v/>
      </c>
    </row>
    <row r="174" spans="1:28" ht="18" customHeight="1">
      <c r="A174" s="24">
        <v>146</v>
      </c>
      <c r="B174" s="70"/>
      <c r="C174" s="70"/>
      <c r="D174" s="150">
        <f t="shared" si="14"/>
        <v>0</v>
      </c>
      <c r="E174" s="70"/>
      <c r="F174" s="151" t="str">
        <f t="shared" si="15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52" t="str">
        <f t="shared" si="16"/>
        <v/>
      </c>
    </row>
    <row r="175" spans="1:28" ht="18" customHeight="1">
      <c r="A175" s="24">
        <v>147</v>
      </c>
      <c r="B175" s="70"/>
      <c r="C175" s="70"/>
      <c r="D175" s="150">
        <f t="shared" si="14"/>
        <v>0</v>
      </c>
      <c r="E175" s="70"/>
      <c r="F175" s="151" t="str">
        <f t="shared" si="15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52" t="str">
        <f t="shared" si="16"/>
        <v/>
      </c>
    </row>
    <row r="176" spans="1:28" ht="18" customHeight="1">
      <c r="A176" s="24">
        <v>148</v>
      </c>
      <c r="B176" s="70"/>
      <c r="C176" s="70"/>
      <c r="D176" s="150">
        <f t="shared" si="14"/>
        <v>0</v>
      </c>
      <c r="E176" s="70"/>
      <c r="F176" s="151" t="str">
        <f t="shared" si="15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52" t="str">
        <f t="shared" si="16"/>
        <v/>
      </c>
    </row>
    <row r="177" spans="1:19" ht="18" customHeight="1">
      <c r="A177" s="24">
        <v>149</v>
      </c>
      <c r="B177" s="70"/>
      <c r="C177" s="70"/>
      <c r="D177" s="150">
        <f t="shared" si="14"/>
        <v>0</v>
      </c>
      <c r="E177" s="70"/>
      <c r="F177" s="151" t="str">
        <f t="shared" si="15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52" t="str">
        <f t="shared" si="16"/>
        <v/>
      </c>
    </row>
    <row r="178" spans="1:19" ht="18" customHeight="1">
      <c r="A178" s="24">
        <v>150</v>
      </c>
      <c r="B178" s="70"/>
      <c r="C178" s="70"/>
      <c r="D178" s="150">
        <f t="shared" si="14"/>
        <v>0</v>
      </c>
      <c r="E178" s="70"/>
      <c r="F178" s="151" t="str">
        <f t="shared" si="15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52" t="str">
        <f t="shared" si="16"/>
        <v/>
      </c>
    </row>
    <row r="179" spans="1:19" ht="18" customHeight="1">
      <c r="A179" s="24">
        <v>151</v>
      </c>
      <c r="B179" s="70"/>
      <c r="C179" s="70"/>
      <c r="D179" s="150">
        <f t="shared" si="14"/>
        <v>0</v>
      </c>
      <c r="E179" s="70"/>
      <c r="F179" s="151" t="str">
        <f t="shared" si="15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52" t="str">
        <f t="shared" si="16"/>
        <v/>
      </c>
    </row>
    <row r="180" spans="1:19" ht="18" customHeight="1">
      <c r="A180" s="24">
        <v>152</v>
      </c>
      <c r="B180" s="70"/>
      <c r="C180" s="70"/>
      <c r="D180" s="150">
        <f t="shared" si="14"/>
        <v>0</v>
      </c>
      <c r="E180" s="70"/>
      <c r="F180" s="151" t="str">
        <f t="shared" si="15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52" t="str">
        <f t="shared" si="16"/>
        <v/>
      </c>
    </row>
    <row r="181" spans="1:19" ht="18" customHeight="1">
      <c r="A181" s="24">
        <v>153</v>
      </c>
      <c r="B181" s="70"/>
      <c r="C181" s="70"/>
      <c r="D181" s="150">
        <f t="shared" si="14"/>
        <v>0</v>
      </c>
      <c r="E181" s="70"/>
      <c r="F181" s="151" t="str">
        <f t="shared" si="15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52" t="str">
        <f t="shared" si="16"/>
        <v/>
      </c>
    </row>
    <row r="182" spans="1:19" ht="18" customHeight="1">
      <c r="A182" s="24">
        <v>154</v>
      </c>
      <c r="B182" s="70"/>
      <c r="C182" s="70"/>
      <c r="D182" s="150">
        <f t="shared" si="14"/>
        <v>0</v>
      </c>
      <c r="E182" s="70"/>
      <c r="F182" s="151" t="str">
        <f t="shared" si="15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52" t="str">
        <f t="shared" si="16"/>
        <v/>
      </c>
    </row>
    <row r="183" spans="1:19" ht="18" customHeight="1">
      <c r="A183" s="24">
        <v>155</v>
      </c>
      <c r="B183" s="70"/>
      <c r="C183" s="70"/>
      <c r="D183" s="150">
        <f t="shared" si="14"/>
        <v>0</v>
      </c>
      <c r="E183" s="70"/>
      <c r="F183" s="151" t="str">
        <f t="shared" si="15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52" t="str">
        <f t="shared" si="16"/>
        <v/>
      </c>
    </row>
    <row r="184" spans="1:19" ht="18" customHeight="1">
      <c r="A184" s="24">
        <v>156</v>
      </c>
      <c r="B184" s="70"/>
      <c r="C184" s="70"/>
      <c r="D184" s="150">
        <f t="shared" si="14"/>
        <v>0</v>
      </c>
      <c r="E184" s="70"/>
      <c r="F184" s="151" t="str">
        <f t="shared" si="15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52" t="str">
        <f t="shared" si="16"/>
        <v/>
      </c>
    </row>
    <row r="185" spans="1:19" ht="18" customHeight="1">
      <c r="A185" s="24">
        <v>157</v>
      </c>
      <c r="B185" s="70"/>
      <c r="C185" s="70"/>
      <c r="D185" s="150">
        <f t="shared" si="14"/>
        <v>0</v>
      </c>
      <c r="E185" s="70"/>
      <c r="F185" s="151" t="str">
        <f t="shared" si="15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52" t="str">
        <f t="shared" si="16"/>
        <v/>
      </c>
    </row>
    <row r="186" spans="1:19" ht="18" customHeight="1">
      <c r="A186" s="24">
        <v>158</v>
      </c>
      <c r="B186" s="70"/>
      <c r="C186" s="70"/>
      <c r="D186" s="150">
        <f t="shared" si="14"/>
        <v>0</v>
      </c>
      <c r="E186" s="70"/>
      <c r="F186" s="151" t="str">
        <f t="shared" si="15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52" t="str">
        <f t="shared" si="16"/>
        <v/>
      </c>
    </row>
    <row r="187" spans="1:19" ht="18" customHeight="1">
      <c r="A187" s="24">
        <v>159</v>
      </c>
      <c r="B187" s="70"/>
      <c r="C187" s="70"/>
      <c r="D187" s="150">
        <f t="shared" si="14"/>
        <v>0</v>
      </c>
      <c r="E187" s="70"/>
      <c r="F187" s="151" t="str">
        <f t="shared" si="15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52" t="str">
        <f t="shared" si="16"/>
        <v/>
      </c>
    </row>
    <row r="188" spans="1:19" ht="18" customHeight="1">
      <c r="A188" s="24">
        <v>160</v>
      </c>
      <c r="B188" s="70"/>
      <c r="C188" s="70"/>
      <c r="D188" s="150">
        <f t="shared" si="14"/>
        <v>0</v>
      </c>
      <c r="E188" s="70"/>
      <c r="F188" s="151" t="str">
        <f t="shared" si="15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52" t="str">
        <f t="shared" si="16"/>
        <v/>
      </c>
    </row>
    <row r="189" spans="1:19" ht="18" customHeight="1">
      <c r="A189" s="24">
        <v>161</v>
      </c>
      <c r="B189" s="70"/>
      <c r="C189" s="70"/>
      <c r="D189" s="150">
        <f t="shared" si="14"/>
        <v>0</v>
      </c>
      <c r="E189" s="70"/>
      <c r="F189" s="151" t="str">
        <f t="shared" si="15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52" t="str">
        <f t="shared" si="16"/>
        <v/>
      </c>
    </row>
    <row r="190" spans="1:19" ht="18" customHeight="1">
      <c r="A190" s="24">
        <v>162</v>
      </c>
      <c r="B190" s="70"/>
      <c r="C190" s="70"/>
      <c r="D190" s="150">
        <f t="shared" si="14"/>
        <v>0</v>
      </c>
      <c r="E190" s="70"/>
      <c r="F190" s="151" t="str">
        <f t="shared" si="15"/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52" t="str">
        <f t="shared" si="16"/>
        <v/>
      </c>
    </row>
    <row r="191" spans="1:19" ht="18" customHeight="1">
      <c r="A191" s="24">
        <v>163</v>
      </c>
      <c r="B191" s="70"/>
      <c r="C191" s="70"/>
      <c r="D191" s="150">
        <f t="shared" si="14"/>
        <v>0</v>
      </c>
      <c r="E191" s="70"/>
      <c r="F191" s="151" t="str">
        <f t="shared" si="15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52" t="str">
        <f t="shared" si="16"/>
        <v/>
      </c>
    </row>
    <row r="192" spans="1:19" ht="18" customHeight="1">
      <c r="A192" s="24">
        <v>164</v>
      </c>
      <c r="B192" s="70"/>
      <c r="C192" s="70"/>
      <c r="D192" s="150">
        <f t="shared" si="14"/>
        <v>0</v>
      </c>
      <c r="E192" s="70"/>
      <c r="F192" s="151" t="str">
        <f t="shared" si="15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52" t="str">
        <f t="shared" si="16"/>
        <v/>
      </c>
    </row>
    <row r="193" spans="1:19" ht="18" customHeight="1">
      <c r="A193" s="24">
        <v>165</v>
      </c>
      <c r="B193" s="70"/>
      <c r="C193" s="70"/>
      <c r="D193" s="150">
        <f t="shared" si="14"/>
        <v>0</v>
      </c>
      <c r="E193" s="70"/>
      <c r="F193" s="151" t="str">
        <f t="shared" si="15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52" t="str">
        <f t="shared" si="16"/>
        <v/>
      </c>
    </row>
    <row r="194" spans="1:19" ht="18" customHeight="1">
      <c r="A194" s="24">
        <v>166</v>
      </c>
      <c r="B194" s="70"/>
      <c r="C194" s="70"/>
      <c r="D194" s="150">
        <f t="shared" si="14"/>
        <v>0</v>
      </c>
      <c r="E194" s="70"/>
      <c r="F194" s="151" t="str">
        <f t="shared" si="15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52" t="str">
        <f t="shared" si="16"/>
        <v/>
      </c>
    </row>
    <row r="195" spans="1:19" ht="18" customHeight="1">
      <c r="A195" s="24">
        <v>167</v>
      </c>
      <c r="B195" s="70"/>
      <c r="C195" s="70"/>
      <c r="D195" s="150">
        <f t="shared" si="14"/>
        <v>0</v>
      </c>
      <c r="E195" s="70"/>
      <c r="F195" s="151" t="str">
        <f t="shared" si="15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52" t="str">
        <f t="shared" si="16"/>
        <v/>
      </c>
    </row>
    <row r="196" spans="1:19" ht="18" customHeight="1">
      <c r="A196" s="24">
        <v>168</v>
      </c>
      <c r="B196" s="70"/>
      <c r="C196" s="70"/>
      <c r="D196" s="150">
        <f t="shared" si="14"/>
        <v>0</v>
      </c>
      <c r="E196" s="70"/>
      <c r="F196" s="151" t="str">
        <f t="shared" si="15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52" t="str">
        <f t="shared" si="16"/>
        <v/>
      </c>
    </row>
    <row r="197" spans="1:19" ht="18" customHeight="1">
      <c r="A197" s="24">
        <v>169</v>
      </c>
      <c r="B197" s="70"/>
      <c r="C197" s="70"/>
      <c r="D197" s="150">
        <f t="shared" si="14"/>
        <v>0</v>
      </c>
      <c r="E197" s="70"/>
      <c r="F197" s="151" t="str">
        <f t="shared" si="15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52" t="str">
        <f t="shared" si="16"/>
        <v/>
      </c>
    </row>
    <row r="198" spans="1:19" ht="18" customHeight="1">
      <c r="A198" s="24">
        <v>170</v>
      </c>
      <c r="B198" s="70"/>
      <c r="C198" s="70"/>
      <c r="D198" s="150">
        <f t="shared" si="14"/>
        <v>0</v>
      </c>
      <c r="E198" s="70"/>
      <c r="F198" s="151" t="str">
        <f t="shared" si="15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52" t="str">
        <f t="shared" si="16"/>
        <v/>
      </c>
    </row>
    <row r="199" spans="1:19" ht="18" customHeight="1">
      <c r="A199" s="24">
        <v>171</v>
      </c>
      <c r="B199" s="70"/>
      <c r="C199" s="70"/>
      <c r="D199" s="150">
        <f t="shared" si="14"/>
        <v>0</v>
      </c>
      <c r="E199" s="70"/>
      <c r="F199" s="151" t="str">
        <f t="shared" si="15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52" t="str">
        <f t="shared" si="16"/>
        <v/>
      </c>
    </row>
    <row r="200" spans="1:19" ht="18" customHeight="1">
      <c r="A200" s="24">
        <v>172</v>
      </c>
      <c r="B200" s="70"/>
      <c r="C200" s="70"/>
      <c r="D200" s="150">
        <f t="shared" si="14"/>
        <v>0</v>
      </c>
      <c r="E200" s="70"/>
      <c r="F200" s="151" t="str">
        <f t="shared" si="15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52" t="str">
        <f t="shared" si="16"/>
        <v/>
      </c>
    </row>
    <row r="201" spans="1:19" ht="18" customHeight="1">
      <c r="A201" s="24">
        <v>173</v>
      </c>
      <c r="B201" s="70"/>
      <c r="C201" s="70"/>
      <c r="D201" s="150">
        <f t="shared" si="14"/>
        <v>0</v>
      </c>
      <c r="E201" s="70"/>
      <c r="F201" s="151" t="str">
        <f t="shared" si="15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52" t="str">
        <f t="shared" si="16"/>
        <v/>
      </c>
    </row>
    <row r="202" spans="1:19" ht="18" customHeight="1">
      <c r="A202" s="24">
        <v>174</v>
      </c>
      <c r="B202" s="70"/>
      <c r="C202" s="70"/>
      <c r="D202" s="150">
        <f t="shared" si="14"/>
        <v>0</v>
      </c>
      <c r="E202" s="70"/>
      <c r="F202" s="151" t="str">
        <f t="shared" si="15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52" t="str">
        <f t="shared" si="16"/>
        <v/>
      </c>
    </row>
    <row r="203" spans="1:19" ht="18" customHeight="1">
      <c r="A203" s="24">
        <v>175</v>
      </c>
      <c r="B203" s="70"/>
      <c r="C203" s="70"/>
      <c r="D203" s="150">
        <f t="shared" si="14"/>
        <v>0</v>
      </c>
      <c r="E203" s="70"/>
      <c r="F203" s="151" t="str">
        <f t="shared" si="15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52" t="str">
        <f t="shared" si="16"/>
        <v/>
      </c>
    </row>
    <row r="204" spans="1:19" ht="18" customHeight="1">
      <c r="A204" s="24">
        <v>176</v>
      </c>
      <c r="B204" s="70"/>
      <c r="C204" s="70"/>
      <c r="D204" s="150">
        <f t="shared" si="14"/>
        <v>0</v>
      </c>
      <c r="E204" s="70"/>
      <c r="F204" s="151" t="str">
        <f t="shared" si="15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52" t="str">
        <f t="shared" si="16"/>
        <v/>
      </c>
    </row>
    <row r="205" spans="1:19" ht="18" customHeight="1">
      <c r="A205" s="24">
        <v>177</v>
      </c>
      <c r="B205" s="70"/>
      <c r="C205" s="70"/>
      <c r="D205" s="150">
        <f t="shared" si="14"/>
        <v>0</v>
      </c>
      <c r="E205" s="70"/>
      <c r="F205" s="151" t="str">
        <f t="shared" si="15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52" t="str">
        <f t="shared" si="16"/>
        <v/>
      </c>
    </row>
    <row r="206" spans="1:19" ht="18" customHeight="1">
      <c r="A206" s="24">
        <v>178</v>
      </c>
      <c r="B206" s="70"/>
      <c r="C206" s="70"/>
      <c r="D206" s="150">
        <f t="shared" si="14"/>
        <v>0</v>
      </c>
      <c r="E206" s="70"/>
      <c r="F206" s="151" t="str">
        <f t="shared" si="15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52" t="str">
        <f t="shared" si="16"/>
        <v/>
      </c>
    </row>
    <row r="207" spans="1:19" ht="18" customHeight="1">
      <c r="A207" s="24">
        <v>179</v>
      </c>
      <c r="B207" s="70"/>
      <c r="C207" s="70"/>
      <c r="D207" s="150">
        <f t="shared" si="14"/>
        <v>0</v>
      </c>
      <c r="E207" s="70"/>
      <c r="F207" s="151" t="str">
        <f t="shared" si="15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52" t="str">
        <f t="shared" si="16"/>
        <v/>
      </c>
    </row>
    <row r="208" spans="1:19" ht="18" customHeight="1">
      <c r="A208" s="24">
        <v>180</v>
      </c>
      <c r="B208" s="70"/>
      <c r="C208" s="70"/>
      <c r="D208" s="150">
        <f t="shared" si="14"/>
        <v>0</v>
      </c>
      <c r="E208" s="70"/>
      <c r="F208" s="151" t="str">
        <f t="shared" si="15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52" t="str">
        <f t="shared" si="16"/>
        <v/>
      </c>
    </row>
    <row r="209" spans="1:29" ht="18" customHeight="1">
      <c r="A209" s="24">
        <v>181</v>
      </c>
      <c r="B209" s="70"/>
      <c r="C209" s="70"/>
      <c r="D209" s="150">
        <f t="shared" si="14"/>
        <v>0</v>
      </c>
      <c r="E209" s="70"/>
      <c r="F209" s="151" t="str">
        <f t="shared" si="15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52" t="str">
        <f t="shared" si="16"/>
        <v/>
      </c>
    </row>
    <row r="210" spans="1:29" ht="18" customHeight="1">
      <c r="A210" s="24">
        <v>182</v>
      </c>
      <c r="B210" s="70"/>
      <c r="C210" s="70"/>
      <c r="D210" s="150">
        <f t="shared" si="14"/>
        <v>0</v>
      </c>
      <c r="E210" s="70"/>
      <c r="F210" s="151" t="str">
        <f t="shared" si="15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52" t="str">
        <f t="shared" si="16"/>
        <v/>
      </c>
    </row>
    <row r="211" spans="1:29" ht="18" customHeight="1">
      <c r="A211" s="24">
        <v>183</v>
      </c>
      <c r="B211" s="70"/>
      <c r="C211" s="70"/>
      <c r="D211" s="150">
        <f t="shared" si="14"/>
        <v>0</v>
      </c>
      <c r="E211" s="70"/>
      <c r="F211" s="151" t="str">
        <f t="shared" si="15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52" t="str">
        <f t="shared" si="16"/>
        <v/>
      </c>
    </row>
    <row r="212" spans="1:29" ht="18" customHeight="1">
      <c r="A212" s="24">
        <v>184</v>
      </c>
      <c r="B212" s="70"/>
      <c r="C212" s="70"/>
      <c r="D212" s="150">
        <f t="shared" si="14"/>
        <v>0</v>
      </c>
      <c r="E212" s="70"/>
      <c r="F212" s="151" t="str">
        <f t="shared" si="15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52" t="str">
        <f t="shared" si="16"/>
        <v/>
      </c>
    </row>
    <row r="213" spans="1:29" ht="18" customHeight="1">
      <c r="A213" s="24">
        <v>185</v>
      </c>
      <c r="B213" s="70"/>
      <c r="C213" s="70"/>
      <c r="D213" s="150">
        <f t="shared" si="14"/>
        <v>0</v>
      </c>
      <c r="E213" s="70"/>
      <c r="F213" s="151" t="str">
        <f t="shared" si="15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52" t="str">
        <f t="shared" si="16"/>
        <v/>
      </c>
    </row>
    <row r="214" spans="1:29" ht="18" customHeight="1">
      <c r="A214" s="24">
        <v>186</v>
      </c>
      <c r="B214" s="70"/>
      <c r="C214" s="70"/>
      <c r="D214" s="150">
        <f t="shared" si="14"/>
        <v>0</v>
      </c>
      <c r="E214" s="70"/>
      <c r="F214" s="151" t="str">
        <f t="shared" si="15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52" t="str">
        <f t="shared" si="16"/>
        <v/>
      </c>
      <c r="AC214" s="74"/>
    </row>
    <row r="215" spans="1:29" ht="18" customHeight="1">
      <c r="A215" s="24">
        <v>187</v>
      </c>
      <c r="B215" s="70"/>
      <c r="C215" s="70"/>
      <c r="D215" s="150">
        <f t="shared" si="14"/>
        <v>0</v>
      </c>
      <c r="E215" s="70"/>
      <c r="F215" s="151" t="str">
        <f t="shared" si="15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52" t="str">
        <f t="shared" si="16"/>
        <v/>
      </c>
      <c r="AC215" s="74"/>
    </row>
    <row r="216" spans="1:29" ht="18" customHeight="1">
      <c r="A216" s="24">
        <v>188</v>
      </c>
      <c r="B216" s="70"/>
      <c r="C216" s="70"/>
      <c r="D216" s="150">
        <f t="shared" si="14"/>
        <v>0</v>
      </c>
      <c r="E216" s="70"/>
      <c r="F216" s="151" t="str">
        <f t="shared" si="15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52" t="str">
        <f t="shared" si="16"/>
        <v/>
      </c>
      <c r="AC216" s="74"/>
    </row>
    <row r="217" spans="1:29" ht="18" customHeight="1">
      <c r="A217" s="24">
        <v>189</v>
      </c>
      <c r="B217" s="70"/>
      <c r="C217" s="70"/>
      <c r="D217" s="150">
        <f t="shared" si="14"/>
        <v>0</v>
      </c>
      <c r="E217" s="70"/>
      <c r="F217" s="151" t="str">
        <f t="shared" si="15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52" t="str">
        <f t="shared" si="16"/>
        <v/>
      </c>
    </row>
    <row r="218" spans="1:29" ht="18" customHeight="1">
      <c r="A218" s="24">
        <v>190</v>
      </c>
      <c r="B218" s="70"/>
      <c r="C218" s="70"/>
      <c r="D218" s="150">
        <f t="shared" si="14"/>
        <v>0</v>
      </c>
      <c r="E218" s="70"/>
      <c r="F218" s="151" t="str">
        <f t="shared" si="15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52" t="str">
        <f t="shared" si="16"/>
        <v/>
      </c>
    </row>
    <row r="219" spans="1:29" ht="18" customHeight="1">
      <c r="A219" s="24">
        <v>191</v>
      </c>
      <c r="B219" s="70"/>
      <c r="C219" s="70"/>
      <c r="D219" s="150">
        <f t="shared" si="14"/>
        <v>0</v>
      </c>
      <c r="E219" s="70"/>
      <c r="F219" s="151" t="str">
        <f t="shared" si="15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52" t="str">
        <f t="shared" si="16"/>
        <v/>
      </c>
    </row>
    <row r="220" spans="1:29" ht="18" customHeight="1">
      <c r="A220" s="24">
        <v>192</v>
      </c>
      <c r="B220" s="70"/>
      <c r="C220" s="70"/>
      <c r="D220" s="150">
        <f t="shared" si="14"/>
        <v>0</v>
      </c>
      <c r="E220" s="70"/>
      <c r="F220" s="151" t="str">
        <f t="shared" si="15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52" t="str">
        <f t="shared" si="16"/>
        <v/>
      </c>
    </row>
    <row r="221" spans="1:29" ht="18" customHeight="1">
      <c r="A221" s="24">
        <v>193</v>
      </c>
      <c r="B221" s="70"/>
      <c r="C221" s="70"/>
      <c r="D221" s="150">
        <f t="shared" ref="D221:D228" si="17">$A$2</f>
        <v>0</v>
      </c>
      <c r="E221" s="70"/>
      <c r="F221" s="151" t="str">
        <f t="shared" si="15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52" t="str">
        <f t="shared" si="16"/>
        <v/>
      </c>
    </row>
    <row r="222" spans="1:29" ht="18" customHeight="1">
      <c r="A222" s="24">
        <v>194</v>
      </c>
      <c r="B222" s="70"/>
      <c r="C222" s="70"/>
      <c r="D222" s="150">
        <f t="shared" si="17"/>
        <v>0</v>
      </c>
      <c r="E222" s="70"/>
      <c r="F222" s="151" t="str">
        <f t="shared" ref="F222:F228" si="18">$F$29</f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52" t="str">
        <f t="shared" ref="S222:S228" si="19">$S$29</f>
        <v/>
      </c>
    </row>
    <row r="223" spans="1:29" ht="18" customHeight="1">
      <c r="A223" s="24">
        <v>195</v>
      </c>
      <c r="B223" s="70"/>
      <c r="C223" s="70"/>
      <c r="D223" s="150">
        <f t="shared" si="17"/>
        <v>0</v>
      </c>
      <c r="E223" s="70"/>
      <c r="F223" s="151" t="str">
        <f t="shared" si="18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52" t="str">
        <f t="shared" si="19"/>
        <v/>
      </c>
    </row>
    <row r="224" spans="1:29" ht="18" customHeight="1">
      <c r="A224" s="24">
        <v>196</v>
      </c>
      <c r="B224" s="70"/>
      <c r="C224" s="70"/>
      <c r="D224" s="150">
        <f t="shared" si="17"/>
        <v>0</v>
      </c>
      <c r="E224" s="70"/>
      <c r="F224" s="151" t="str">
        <f t="shared" si="18"/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52" t="str">
        <f t="shared" si="19"/>
        <v/>
      </c>
    </row>
    <row r="225" spans="1:19" ht="18" customHeight="1">
      <c r="A225" s="24">
        <v>197</v>
      </c>
      <c r="B225" s="70"/>
      <c r="C225" s="70"/>
      <c r="D225" s="150">
        <f t="shared" si="17"/>
        <v>0</v>
      </c>
      <c r="E225" s="70"/>
      <c r="F225" s="151" t="str">
        <f t="shared" si="18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52" t="str">
        <f t="shared" si="19"/>
        <v/>
      </c>
    </row>
    <row r="226" spans="1:19" ht="18" customHeight="1">
      <c r="A226" s="24">
        <v>198</v>
      </c>
      <c r="B226" s="70"/>
      <c r="C226" s="70"/>
      <c r="D226" s="150">
        <f t="shared" si="17"/>
        <v>0</v>
      </c>
      <c r="E226" s="70"/>
      <c r="F226" s="151" t="str">
        <f t="shared" si="18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52" t="str">
        <f t="shared" si="19"/>
        <v/>
      </c>
    </row>
    <row r="227" spans="1:19" ht="18" customHeight="1">
      <c r="A227" s="24">
        <v>199</v>
      </c>
      <c r="B227" s="70"/>
      <c r="C227" s="70"/>
      <c r="D227" s="150">
        <f t="shared" si="17"/>
        <v>0</v>
      </c>
      <c r="E227" s="70"/>
      <c r="F227" s="151" t="str">
        <f t="shared" si="18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52" t="str">
        <f t="shared" si="19"/>
        <v/>
      </c>
    </row>
    <row r="228" spans="1:19" ht="18" customHeight="1">
      <c r="A228" s="24">
        <v>200</v>
      </c>
      <c r="B228" s="70"/>
      <c r="C228" s="70"/>
      <c r="D228" s="150">
        <f t="shared" si="17"/>
        <v>0</v>
      </c>
      <c r="E228" s="70"/>
      <c r="F228" s="151" t="str">
        <f t="shared" si="18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52" t="str">
        <f t="shared" si="19"/>
        <v/>
      </c>
    </row>
  </sheetData>
  <sheetProtection sheet="1" objects="1" scenarios="1" selectLockedCells="1"/>
  <mergeCells count="137"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  <mergeCell ref="A9:D9"/>
    <mergeCell ref="E9:H9"/>
    <mergeCell ref="A10:B10"/>
    <mergeCell ref="C10:H10"/>
    <mergeCell ref="K11:O11"/>
    <mergeCell ref="A12:A16"/>
    <mergeCell ref="B12:D12"/>
    <mergeCell ref="E12:F12"/>
    <mergeCell ref="H12:K12"/>
    <mergeCell ref="M12:O12"/>
    <mergeCell ref="B15:D15"/>
    <mergeCell ref="I15:K15"/>
    <mergeCell ref="M15:O15"/>
    <mergeCell ref="Q12:S12"/>
    <mergeCell ref="B13:D13"/>
    <mergeCell ref="I13:K13"/>
    <mergeCell ref="M13:O13"/>
    <mergeCell ref="Q13:S13"/>
    <mergeCell ref="B14:D14"/>
    <mergeCell ref="F14:G14"/>
    <mergeCell ref="H14:K14"/>
    <mergeCell ref="M14:O14"/>
    <mergeCell ref="Q15:S15"/>
    <mergeCell ref="B16:D16"/>
    <mergeCell ref="F16:G16"/>
    <mergeCell ref="H16:K16"/>
    <mergeCell ref="M16:O16"/>
    <mergeCell ref="Q16:S16"/>
    <mergeCell ref="H18:K18"/>
    <mergeCell ref="M18:P18"/>
    <mergeCell ref="A19:A20"/>
    <mergeCell ref="C19:C20"/>
    <mergeCell ref="D19:D20"/>
    <mergeCell ref="E19:E20"/>
    <mergeCell ref="F19:F20"/>
    <mergeCell ref="G19:G20"/>
    <mergeCell ref="H19:K19"/>
    <mergeCell ref="M19:P19"/>
    <mergeCell ref="Q19:Q20"/>
    <mergeCell ref="R19:R20"/>
    <mergeCell ref="A21:A25"/>
    <mergeCell ref="A27:A28"/>
    <mergeCell ref="C27:C28"/>
    <mergeCell ref="D27:D28"/>
    <mergeCell ref="E27:E28"/>
    <mergeCell ref="F27:F28"/>
    <mergeCell ref="G27:G28"/>
    <mergeCell ref="H27:K27"/>
    <mergeCell ref="AB31:AC31"/>
    <mergeCell ref="W32:X32"/>
    <mergeCell ref="AB32:AC32"/>
    <mergeCell ref="W33:X33"/>
    <mergeCell ref="W34:X34"/>
    <mergeCell ref="W35:X35"/>
    <mergeCell ref="M27:P27"/>
    <mergeCell ref="Q27:Q28"/>
    <mergeCell ref="R27:R28"/>
    <mergeCell ref="W29:X29"/>
    <mergeCell ref="AB29:AC29"/>
    <mergeCell ref="U30:U37"/>
    <mergeCell ref="W30:X30"/>
    <mergeCell ref="Z30:Z32"/>
    <mergeCell ref="AB30:AC30"/>
    <mergeCell ref="W31:X31"/>
    <mergeCell ref="W36:X36"/>
    <mergeCell ref="W37:X37"/>
    <mergeCell ref="U38:U44"/>
    <mergeCell ref="W38:X38"/>
    <mergeCell ref="W39:X39"/>
    <mergeCell ref="W40:X40"/>
    <mergeCell ref="W41:X41"/>
    <mergeCell ref="W42:X42"/>
    <mergeCell ref="W43:X43"/>
    <mergeCell ref="W44:X44"/>
    <mergeCell ref="U58:U67"/>
    <mergeCell ref="W58:X58"/>
    <mergeCell ref="W59:X59"/>
    <mergeCell ref="W60:X60"/>
    <mergeCell ref="W61:X61"/>
    <mergeCell ref="U45:U46"/>
    <mergeCell ref="W45:X45"/>
    <mergeCell ref="W46:X46"/>
    <mergeCell ref="U47:U57"/>
    <mergeCell ref="W47:X47"/>
    <mergeCell ref="W48:X48"/>
    <mergeCell ref="W49:X49"/>
    <mergeCell ref="W50:X50"/>
    <mergeCell ref="W51:X51"/>
    <mergeCell ref="W52:X52"/>
    <mergeCell ref="W62:X62"/>
    <mergeCell ref="W63:X63"/>
    <mergeCell ref="W64:X64"/>
    <mergeCell ref="W65:X65"/>
    <mergeCell ref="W66:X66"/>
    <mergeCell ref="W67:X67"/>
    <mergeCell ref="W53:X53"/>
    <mergeCell ref="W54:X54"/>
    <mergeCell ref="W55:X55"/>
    <mergeCell ref="W56:X56"/>
    <mergeCell ref="W57:X57"/>
    <mergeCell ref="Y75:Y80"/>
    <mergeCell ref="V81:Y81"/>
    <mergeCell ref="U82:U87"/>
    <mergeCell ref="V82:V87"/>
    <mergeCell ref="Y82:Y87"/>
    <mergeCell ref="U88:AC88"/>
    <mergeCell ref="U68:U71"/>
    <mergeCell ref="W68:X68"/>
    <mergeCell ref="W69:X69"/>
    <mergeCell ref="W70:X70"/>
    <mergeCell ref="W71:X71"/>
    <mergeCell ref="U75:U80"/>
    <mergeCell ref="V75:V80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75"/>
  </sheetPr>
  <dimension ref="A1:AG228"/>
  <sheetViews>
    <sheetView showGridLines="0" view="pageBreakPreview" zoomScale="75" zoomScaleNormal="75" zoomScaleSheetLayoutView="75" workbookViewId="0">
      <selection activeCell="B31" sqref="B31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6640625" style="6" customWidth="1"/>
    <col min="28" max="29" width="5.33203125" style="6" customWidth="1"/>
    <col min="30" max="16384" width="9" style="6"/>
  </cols>
  <sheetData>
    <row r="1" spans="1:23" ht="18.75" customHeight="1" thickBot="1">
      <c r="A1" s="138"/>
      <c r="B1" s="138"/>
      <c r="C1" s="138"/>
      <c r="D1" s="138"/>
      <c r="E1" s="138"/>
      <c r="F1" s="286" t="s">
        <v>628</v>
      </c>
      <c r="G1" s="286"/>
      <c r="H1" s="286"/>
      <c r="I1" s="286"/>
      <c r="J1" s="286"/>
      <c r="K1" s="286"/>
      <c r="L1" s="286"/>
      <c r="M1" s="138"/>
      <c r="N1" s="313" t="s">
        <v>605</v>
      </c>
      <c r="O1" s="313"/>
      <c r="P1" s="313"/>
      <c r="Q1" s="313"/>
      <c r="R1" s="313"/>
      <c r="S1" s="313"/>
      <c r="T1" s="30"/>
    </row>
    <row r="2" spans="1:23" ht="18.75" customHeight="1" thickBot="1">
      <c r="A2" s="288"/>
      <c r="B2" s="289"/>
      <c r="C2" s="139"/>
      <c r="D2" s="139"/>
      <c r="E2" s="139"/>
      <c r="F2" s="290" t="s">
        <v>39</v>
      </c>
      <c r="G2" s="290"/>
      <c r="H2" s="290"/>
      <c r="I2" s="290"/>
      <c r="J2" s="290"/>
      <c r="K2" s="290"/>
      <c r="L2" s="290"/>
      <c r="M2" s="139"/>
      <c r="N2" s="313"/>
      <c r="O2" s="313"/>
      <c r="P2" s="313"/>
      <c r="Q2" s="313"/>
      <c r="R2" s="313"/>
      <c r="S2" s="313"/>
      <c r="T2" s="30"/>
    </row>
    <row r="3" spans="1:23" ht="15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38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140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38"/>
      <c r="T4" s="30"/>
    </row>
    <row r="5" spans="1:23" ht="15.75" customHeight="1">
      <c r="A5" s="141"/>
      <c r="B5" s="141"/>
      <c r="C5" s="138"/>
      <c r="D5" s="138"/>
      <c r="E5" s="138"/>
      <c r="F5" s="142"/>
      <c r="G5" s="141"/>
      <c r="H5" s="141"/>
      <c r="I5" s="141"/>
      <c r="J5" s="273"/>
      <c r="K5" s="274"/>
      <c r="L5" s="275"/>
      <c r="M5" s="273"/>
      <c r="N5" s="274"/>
      <c r="O5" s="274"/>
      <c r="P5" s="275"/>
      <c r="Q5" s="276"/>
      <c r="R5" s="277"/>
      <c r="S5" s="138"/>
      <c r="T5" s="30"/>
    </row>
    <row r="6" spans="1:23" ht="15.75" customHeight="1">
      <c r="A6" s="285" t="s">
        <v>63</v>
      </c>
      <c r="B6" s="284"/>
      <c r="C6" s="146" t="str">
        <f>IF(A2="","",VLOOKUP(A2,全チームコード!B3:E188,2,FALSE))</f>
        <v/>
      </c>
      <c r="D6" s="147"/>
      <c r="E6" s="147"/>
      <c r="F6" s="148"/>
      <c r="G6" s="147"/>
      <c r="H6" s="149"/>
      <c r="I6" s="141"/>
      <c r="J6" s="273"/>
      <c r="K6" s="274"/>
      <c r="L6" s="275"/>
      <c r="M6" s="273"/>
      <c r="N6" s="274"/>
      <c r="O6" s="274"/>
      <c r="P6" s="275"/>
      <c r="Q6" s="276"/>
      <c r="R6" s="277"/>
      <c r="S6" s="138"/>
      <c r="T6" s="30"/>
    </row>
    <row r="7" spans="1:23" ht="15.75" customHeight="1">
      <c r="A7" s="35" t="s">
        <v>44</v>
      </c>
      <c r="B7" s="35"/>
      <c r="C7" s="146" t="str">
        <f>IF(A2="","",VLOOKUP(A2,全チームコード!B3:E188,3,FALSE))</f>
        <v/>
      </c>
      <c r="D7" s="147"/>
      <c r="E7" s="147"/>
      <c r="F7" s="147"/>
      <c r="G7" s="147"/>
      <c r="H7" s="149"/>
      <c r="I7" s="138"/>
      <c r="J7" s="273"/>
      <c r="K7" s="274"/>
      <c r="L7" s="275"/>
      <c r="M7" s="273"/>
      <c r="N7" s="274"/>
      <c r="O7" s="274"/>
      <c r="P7" s="275"/>
      <c r="Q7" s="276"/>
      <c r="R7" s="277"/>
      <c r="S7" s="13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38"/>
      <c r="J8" s="138"/>
      <c r="K8" s="138"/>
      <c r="L8" s="138"/>
      <c r="M8" s="138"/>
      <c r="N8" s="138"/>
      <c r="O8" s="138"/>
      <c r="P8" s="138"/>
      <c r="Q8" s="138"/>
      <c r="R8" s="142"/>
      <c r="S8" s="13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38"/>
      <c r="J9" s="138"/>
      <c r="K9" s="138"/>
      <c r="L9" s="138"/>
      <c r="M9" s="138"/>
      <c r="N9" s="138"/>
      <c r="O9" s="138"/>
      <c r="P9" s="138"/>
      <c r="Q9" s="138"/>
      <c r="R9" s="142"/>
      <c r="S9" s="13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30"/>
    </row>
    <row r="11" spans="1:23" ht="15.75" customHeight="1">
      <c r="A11" s="138"/>
      <c r="B11" s="138"/>
      <c r="C11" s="141"/>
      <c r="D11" s="141"/>
      <c r="E11" s="140"/>
      <c r="F11" s="145"/>
      <c r="G11" s="138"/>
      <c r="H11" s="138"/>
      <c r="I11" s="138"/>
      <c r="J11" s="143" t="s">
        <v>18</v>
      </c>
      <c r="K11" s="266" t="s">
        <v>611</v>
      </c>
      <c r="L11" s="266"/>
      <c r="M11" s="266"/>
      <c r="N11" s="266"/>
      <c r="O11" s="266"/>
      <c r="P11" s="138"/>
      <c r="Q11" s="143"/>
      <c r="R11" s="144"/>
      <c r="S11" s="138"/>
      <c r="T11" s="30"/>
    </row>
    <row r="12" spans="1:23" ht="15.75" customHeight="1">
      <c r="A12" s="267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272" t="s">
        <v>577</v>
      </c>
      <c r="I12" s="272"/>
      <c r="J12" s="272"/>
      <c r="K12" s="272"/>
      <c r="L12" s="38" t="s">
        <v>78</v>
      </c>
      <c r="M12" s="262" t="s">
        <v>297</v>
      </c>
      <c r="N12" s="262"/>
      <c r="O12" s="262"/>
      <c r="P12" s="13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268"/>
      <c r="B13" s="310" t="s">
        <v>292</v>
      </c>
      <c r="C13" s="310"/>
      <c r="D13" s="310"/>
      <c r="E13" s="201">
        <f>COUNTIF(AD29:AD128,1)</f>
        <v>0</v>
      </c>
      <c r="F13" s="202" t="s">
        <v>603</v>
      </c>
      <c r="G13" s="200" t="s">
        <v>576</v>
      </c>
      <c r="H13" s="201">
        <f>COUNTIF(AE29:AE128,1)</f>
        <v>0</v>
      </c>
      <c r="I13" s="311" t="s">
        <v>581</v>
      </c>
      <c r="J13" s="311"/>
      <c r="K13" s="312"/>
      <c r="L13" s="200" t="s">
        <v>78</v>
      </c>
      <c r="M13" s="306">
        <f>E13*500+H13*200</f>
        <v>0</v>
      </c>
      <c r="N13" s="306"/>
      <c r="O13" s="306"/>
      <c r="P13" s="138"/>
      <c r="Q13" s="307">
        <f>SUM(E13,E15)</f>
        <v>0</v>
      </c>
      <c r="R13" s="308"/>
      <c r="S13" s="309"/>
      <c r="T13" s="30"/>
      <c r="U13" s="40"/>
      <c r="V13" s="46"/>
      <c r="W13" s="47"/>
    </row>
    <row r="14" spans="1:23" ht="15.75" customHeight="1">
      <c r="A14" s="268"/>
      <c r="B14" s="310" t="s">
        <v>569</v>
      </c>
      <c r="C14" s="310"/>
      <c r="D14" s="310"/>
      <c r="E14" s="201">
        <f>COUNTIF(AG29:AG128,11)</f>
        <v>0</v>
      </c>
      <c r="F14" s="305" t="s">
        <v>604</v>
      </c>
      <c r="G14" s="305"/>
      <c r="H14" s="241"/>
      <c r="I14" s="241"/>
      <c r="J14" s="241"/>
      <c r="K14" s="242"/>
      <c r="L14" s="200" t="s">
        <v>78</v>
      </c>
      <c r="M14" s="306">
        <f>E14*1000</f>
        <v>0</v>
      </c>
      <c r="N14" s="306"/>
      <c r="O14" s="306"/>
      <c r="P14" s="138"/>
      <c r="Q14" s="174"/>
      <c r="R14" s="175"/>
      <c r="S14" s="176"/>
      <c r="T14" s="30"/>
      <c r="U14" s="40"/>
      <c r="V14" s="46"/>
      <c r="W14" s="47"/>
    </row>
    <row r="15" spans="1:23" ht="15.75" customHeight="1">
      <c r="A15" s="268"/>
      <c r="B15" s="304" t="s">
        <v>293</v>
      </c>
      <c r="C15" s="304"/>
      <c r="D15" s="304"/>
      <c r="E15" s="201">
        <f>COUNTIF(AD29:AD128,2)</f>
        <v>0</v>
      </c>
      <c r="F15" s="202" t="s">
        <v>603</v>
      </c>
      <c r="G15" s="200" t="s">
        <v>576</v>
      </c>
      <c r="H15" s="201">
        <f>COUNTIF(AE29:AE128,2)</f>
        <v>0</v>
      </c>
      <c r="I15" s="311" t="s">
        <v>581</v>
      </c>
      <c r="J15" s="311"/>
      <c r="K15" s="312"/>
      <c r="L15" s="200" t="s">
        <v>78</v>
      </c>
      <c r="M15" s="306">
        <f>E15*500+H15*200</f>
        <v>0</v>
      </c>
      <c r="N15" s="306"/>
      <c r="O15" s="306"/>
      <c r="P15" s="13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268"/>
      <c r="B16" s="304" t="s">
        <v>568</v>
      </c>
      <c r="C16" s="304"/>
      <c r="D16" s="304"/>
      <c r="E16" s="201">
        <f>COUNTIF(AG29:AG128,12)</f>
        <v>0</v>
      </c>
      <c r="F16" s="305" t="s">
        <v>604</v>
      </c>
      <c r="G16" s="305"/>
      <c r="H16" s="241"/>
      <c r="I16" s="241"/>
      <c r="J16" s="241"/>
      <c r="K16" s="242"/>
      <c r="L16" s="200" t="s">
        <v>78</v>
      </c>
      <c r="M16" s="306">
        <f>E16*1000</f>
        <v>0</v>
      </c>
      <c r="N16" s="306"/>
      <c r="O16" s="306"/>
      <c r="P16" s="138"/>
      <c r="Q16" s="307">
        <f>SUM(M13:O16)</f>
        <v>0</v>
      </c>
      <c r="R16" s="308"/>
      <c r="S16" s="309"/>
      <c r="T16" s="30"/>
      <c r="U16" s="40"/>
      <c r="V16" s="46"/>
      <c r="W16" s="47"/>
    </row>
    <row r="17" spans="1:33" ht="9.6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30"/>
      <c r="U17" s="40"/>
      <c r="V17" s="46"/>
      <c r="W17" s="47"/>
    </row>
    <row r="18" spans="1:33" ht="123" customHeight="1">
      <c r="A18" s="167" t="s">
        <v>558</v>
      </c>
      <c r="B18" s="168" t="s">
        <v>549</v>
      </c>
      <c r="C18" s="168" t="s">
        <v>608</v>
      </c>
      <c r="D18" s="168" t="s">
        <v>551</v>
      </c>
      <c r="E18" s="168" t="s">
        <v>550</v>
      </c>
      <c r="F18" s="168" t="s">
        <v>551</v>
      </c>
      <c r="G18" s="168" t="s">
        <v>609</v>
      </c>
      <c r="H18" s="247" t="s">
        <v>556</v>
      </c>
      <c r="I18" s="248"/>
      <c r="J18" s="248"/>
      <c r="K18" s="249"/>
      <c r="L18" s="168" t="s">
        <v>553</v>
      </c>
      <c r="M18" s="247" t="s">
        <v>552</v>
      </c>
      <c r="N18" s="248"/>
      <c r="O18" s="248"/>
      <c r="P18" s="249"/>
      <c r="Q18" s="168" t="s">
        <v>555</v>
      </c>
      <c r="R18" s="168" t="s">
        <v>554</v>
      </c>
      <c r="S18" s="168" t="s">
        <v>551</v>
      </c>
      <c r="T18" s="30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55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591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</v>
      </c>
      <c r="T20" s="51"/>
      <c r="V20" s="57"/>
      <c r="W20" s="58"/>
      <c r="X20" s="58"/>
    </row>
    <row r="21" spans="1:33" ht="18" customHeight="1">
      <c r="A21" s="229" t="s">
        <v>59</v>
      </c>
      <c r="B21" s="59">
        <v>2</v>
      </c>
      <c r="C21" s="154">
        <v>27</v>
      </c>
      <c r="D21" s="102">
        <v>271305</v>
      </c>
      <c r="E21" s="59" t="s">
        <v>28</v>
      </c>
      <c r="F21" s="102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59"/>
      <c r="O21" s="60"/>
      <c r="P21" s="60"/>
      <c r="Q21" s="59">
        <v>10645</v>
      </c>
      <c r="R21" s="59" t="s">
        <v>38</v>
      </c>
      <c r="S21" s="102">
        <v>27</v>
      </c>
      <c r="T21" s="61"/>
      <c r="W21" s="58"/>
      <c r="X21" s="58"/>
    </row>
    <row r="22" spans="1:33" ht="18" customHeight="1">
      <c r="A22" s="230"/>
      <c r="B22" s="59">
        <v>2</v>
      </c>
      <c r="C22" s="154">
        <v>28</v>
      </c>
      <c r="D22" s="102">
        <v>271305</v>
      </c>
      <c r="E22" s="59" t="s">
        <v>25</v>
      </c>
      <c r="F22" s="102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59"/>
      <c r="O22" s="60"/>
      <c r="P22" s="60"/>
      <c r="Q22" s="59">
        <v>10645</v>
      </c>
      <c r="R22" s="59" t="s">
        <v>30</v>
      </c>
      <c r="S22" s="103">
        <v>27</v>
      </c>
      <c r="T22" s="61"/>
      <c r="W22" s="58"/>
      <c r="X22" s="58"/>
    </row>
    <row r="23" spans="1:33" ht="18" customHeight="1">
      <c r="A23" s="230"/>
      <c r="B23" s="59">
        <v>2</v>
      </c>
      <c r="C23" s="154">
        <v>29</v>
      </c>
      <c r="D23" s="102">
        <v>271305</v>
      </c>
      <c r="E23" s="59" t="s">
        <v>26</v>
      </c>
      <c r="F23" s="102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59"/>
      <c r="O23" s="60"/>
      <c r="P23" s="60"/>
      <c r="Q23" s="59">
        <v>10645</v>
      </c>
      <c r="R23" s="59" t="s">
        <v>31</v>
      </c>
      <c r="S23" s="103">
        <v>27</v>
      </c>
      <c r="T23" s="61"/>
      <c r="W23" s="58"/>
      <c r="X23" s="58"/>
    </row>
    <row r="24" spans="1:33" ht="18" customHeight="1">
      <c r="A24" s="230"/>
      <c r="B24" s="59">
        <v>2</v>
      </c>
      <c r="C24" s="154">
        <v>30</v>
      </c>
      <c r="D24" s="102">
        <v>271305</v>
      </c>
      <c r="E24" s="59" t="s">
        <v>27</v>
      </c>
      <c r="F24" s="102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59"/>
      <c r="O24" s="60"/>
      <c r="P24" s="60"/>
      <c r="Q24" s="59">
        <v>10645</v>
      </c>
      <c r="R24" s="59" t="s">
        <v>40</v>
      </c>
      <c r="S24" s="103">
        <v>27</v>
      </c>
      <c r="T24" s="61"/>
      <c r="W24" s="58"/>
      <c r="X24" s="58"/>
    </row>
    <row r="25" spans="1:33" ht="18" customHeight="1">
      <c r="A25" s="231"/>
      <c r="B25" s="59">
        <v>1</v>
      </c>
      <c r="C25" s="154">
        <v>31</v>
      </c>
      <c r="D25" s="102">
        <v>271305</v>
      </c>
      <c r="E25" s="59" t="s">
        <v>47</v>
      </c>
      <c r="F25" s="102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59"/>
      <c r="O25" s="60"/>
      <c r="P25" s="60"/>
      <c r="Q25" s="59"/>
      <c r="R25" s="59" t="s">
        <v>62</v>
      </c>
      <c r="S25" s="103">
        <v>27</v>
      </c>
      <c r="T25" s="61"/>
      <c r="W25" s="58"/>
      <c r="X25" s="58"/>
    </row>
    <row r="26" spans="1:33" ht="6.6" customHeight="1">
      <c r="A26" s="138"/>
      <c r="B26" s="138"/>
      <c r="C26" s="138"/>
      <c r="D26" s="138"/>
      <c r="E26" s="138"/>
      <c r="F26" s="142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42"/>
      <c r="S26" s="13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55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591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56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150">
        <f t="shared" ref="D29:D92" si="0">$A$2</f>
        <v>0</v>
      </c>
      <c r="E29" s="70"/>
      <c r="F29" s="151" t="str">
        <f>IF(A2="","",VLOOKUP(A2,全チームコード!B3:E188,4,FALSE))</f>
        <v/>
      </c>
      <c r="G29" s="70"/>
      <c r="H29" s="70"/>
      <c r="I29" s="70"/>
      <c r="J29" s="71"/>
      <c r="K29" s="71"/>
      <c r="L29" s="70"/>
      <c r="M29" s="70"/>
      <c r="N29" s="70"/>
      <c r="O29" s="71"/>
      <c r="P29" s="71"/>
      <c r="Q29" s="70"/>
      <c r="R29" s="70"/>
      <c r="S29" s="151" t="str">
        <f>IF(A2="","",VLOOKUP(A2,全チームコード!B3:F188,5,FALSE))</f>
        <v/>
      </c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150">
        <f t="shared" si="0"/>
        <v>0</v>
      </c>
      <c r="E30" s="70"/>
      <c r="F30" s="151" t="str">
        <f t="shared" ref="F30:F93" si="1">$F$29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52" t="str">
        <f t="shared" ref="S30:S93" si="2">$S$29</f>
        <v/>
      </c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ref="AD30:AD93" si="3">IF(COUNT(H30)=1,B30,0)</f>
        <v>0</v>
      </c>
      <c r="AE30" s="6">
        <f t="shared" ref="AE30:AE93" si="4">IF(COUNT(I30)=1,B30,0)</f>
        <v>0</v>
      </c>
      <c r="AF30" s="6">
        <f t="shared" ref="AF30:AF93" si="5">L30*10+B30</f>
        <v>0</v>
      </c>
      <c r="AG30" s="6" t="str">
        <f t="shared" ref="AG30:AG93" si="6">RIGHT(AF30,2)</f>
        <v>0</v>
      </c>
    </row>
    <row r="31" spans="1:33" ht="18" customHeight="1" thickTop="1" thickBot="1">
      <c r="A31" s="24">
        <v>3</v>
      </c>
      <c r="B31" s="70"/>
      <c r="C31" s="70"/>
      <c r="D31" s="150">
        <f t="shared" si="0"/>
        <v>0</v>
      </c>
      <c r="E31" s="70"/>
      <c r="F31" s="151" t="str">
        <f t="shared" si="1"/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52" t="str">
        <f t="shared" si="2"/>
        <v/>
      </c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3"/>
        <v>0</v>
      </c>
      <c r="AE31" s="6">
        <f t="shared" si="4"/>
        <v>0</v>
      </c>
      <c r="AF31" s="6">
        <f t="shared" si="5"/>
        <v>0</v>
      </c>
      <c r="AG31" s="6" t="str">
        <f t="shared" si="6"/>
        <v>0</v>
      </c>
    </row>
    <row r="32" spans="1:33" ht="18" customHeight="1" thickTop="1" thickBot="1">
      <c r="A32" s="24">
        <v>4</v>
      </c>
      <c r="B32" s="70"/>
      <c r="C32" s="70"/>
      <c r="D32" s="150">
        <f t="shared" si="0"/>
        <v>0</v>
      </c>
      <c r="E32" s="70"/>
      <c r="F32" s="151" t="str">
        <f t="shared" si="1"/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52" t="str">
        <f t="shared" si="2"/>
        <v/>
      </c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3"/>
        <v>0</v>
      </c>
      <c r="AE32" s="6">
        <f t="shared" si="4"/>
        <v>0</v>
      </c>
      <c r="AF32" s="6">
        <f t="shared" si="5"/>
        <v>0</v>
      </c>
      <c r="AG32" s="6" t="str">
        <f t="shared" si="6"/>
        <v>0</v>
      </c>
    </row>
    <row r="33" spans="1:33" ht="18" customHeight="1" thickTop="1" thickBot="1">
      <c r="A33" s="24">
        <v>5</v>
      </c>
      <c r="B33" s="70"/>
      <c r="C33" s="70"/>
      <c r="D33" s="150">
        <f t="shared" si="0"/>
        <v>0</v>
      </c>
      <c r="E33" s="70"/>
      <c r="F33" s="151" t="str">
        <f t="shared" si="1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52" t="str">
        <f t="shared" si="2"/>
        <v/>
      </c>
      <c r="U33" s="215"/>
      <c r="V33" s="73" t="s">
        <v>82</v>
      </c>
      <c r="W33" s="213">
        <v>50</v>
      </c>
      <c r="X33" s="213"/>
      <c r="Y33" s="74"/>
      <c r="Z33" s="74"/>
      <c r="AA33" s="74"/>
      <c r="AB33" s="74"/>
      <c r="AD33" s="6">
        <f t="shared" si="3"/>
        <v>0</v>
      </c>
      <c r="AE33" s="6">
        <f t="shared" si="4"/>
        <v>0</v>
      </c>
      <c r="AF33" s="6">
        <f t="shared" si="5"/>
        <v>0</v>
      </c>
      <c r="AG33" s="6" t="str">
        <f t="shared" si="6"/>
        <v>0</v>
      </c>
    </row>
    <row r="34" spans="1:33" ht="18" customHeight="1" thickTop="1" thickBot="1">
      <c r="A34" s="24">
        <v>6</v>
      </c>
      <c r="B34" s="70"/>
      <c r="C34" s="70"/>
      <c r="D34" s="150">
        <f t="shared" si="0"/>
        <v>0</v>
      </c>
      <c r="E34" s="70"/>
      <c r="F34" s="151" t="str">
        <f t="shared" si="1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52" t="str">
        <f t="shared" si="2"/>
        <v/>
      </c>
      <c r="U34" s="215"/>
      <c r="V34" s="73" t="s">
        <v>12</v>
      </c>
      <c r="W34" s="213">
        <v>501</v>
      </c>
      <c r="X34" s="213"/>
      <c r="Y34" s="74"/>
      <c r="Z34" s="74"/>
      <c r="AA34" s="74"/>
      <c r="AB34" s="74"/>
      <c r="AD34" s="6">
        <f t="shared" si="3"/>
        <v>0</v>
      </c>
      <c r="AE34" s="6">
        <f t="shared" si="4"/>
        <v>0</v>
      </c>
      <c r="AF34" s="6">
        <f t="shared" si="5"/>
        <v>0</v>
      </c>
      <c r="AG34" s="6" t="str">
        <f t="shared" si="6"/>
        <v>0</v>
      </c>
    </row>
    <row r="35" spans="1:33" ht="18" customHeight="1" thickTop="1" thickBot="1">
      <c r="A35" s="24">
        <v>7</v>
      </c>
      <c r="B35" s="70"/>
      <c r="C35" s="70"/>
      <c r="D35" s="150">
        <f t="shared" si="0"/>
        <v>0</v>
      </c>
      <c r="E35" s="70"/>
      <c r="F35" s="151" t="str">
        <f t="shared" si="1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52" t="str">
        <f t="shared" si="2"/>
        <v/>
      </c>
      <c r="U35" s="215"/>
      <c r="V35" s="73" t="s">
        <v>11</v>
      </c>
      <c r="W35" s="213">
        <v>503</v>
      </c>
      <c r="X35" s="213"/>
      <c r="Y35" s="74"/>
      <c r="Z35" s="74"/>
      <c r="AA35" s="74"/>
      <c r="AB35" s="74"/>
      <c r="AD35" s="6">
        <f t="shared" si="3"/>
        <v>0</v>
      </c>
      <c r="AE35" s="6">
        <f t="shared" si="4"/>
        <v>0</v>
      </c>
      <c r="AF35" s="6">
        <f t="shared" si="5"/>
        <v>0</v>
      </c>
      <c r="AG35" s="6" t="str">
        <f t="shared" si="6"/>
        <v>0</v>
      </c>
    </row>
    <row r="36" spans="1:33" ht="18" customHeight="1" thickTop="1" thickBot="1">
      <c r="A36" s="24">
        <v>8</v>
      </c>
      <c r="B36" s="70"/>
      <c r="C36" s="70"/>
      <c r="D36" s="150">
        <f t="shared" si="0"/>
        <v>0</v>
      </c>
      <c r="E36" s="70"/>
      <c r="F36" s="151" t="str">
        <f t="shared" si="1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52" t="str">
        <f t="shared" si="2"/>
        <v/>
      </c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B36" s="75"/>
      <c r="AD36" s="6">
        <f t="shared" si="3"/>
        <v>0</v>
      </c>
      <c r="AE36" s="6">
        <f t="shared" si="4"/>
        <v>0</v>
      </c>
      <c r="AF36" s="6">
        <f t="shared" si="5"/>
        <v>0</v>
      </c>
      <c r="AG36" s="6" t="str">
        <f t="shared" si="6"/>
        <v>0</v>
      </c>
    </row>
    <row r="37" spans="1:33" ht="18" customHeight="1" thickTop="1" thickBot="1">
      <c r="A37" s="24">
        <v>9</v>
      </c>
      <c r="B37" s="70"/>
      <c r="C37" s="70"/>
      <c r="D37" s="150">
        <f t="shared" si="0"/>
        <v>0</v>
      </c>
      <c r="E37" s="70"/>
      <c r="F37" s="151" t="str">
        <f t="shared" si="1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52" t="str">
        <f t="shared" si="2"/>
        <v/>
      </c>
      <c r="U37" s="215"/>
      <c r="V37" s="73" t="s">
        <v>85</v>
      </c>
      <c r="W37" s="213">
        <v>606</v>
      </c>
      <c r="X37" s="213"/>
      <c r="Y37" s="74"/>
      <c r="Z37" s="74"/>
      <c r="AA37" s="74"/>
      <c r="AB37" s="74"/>
      <c r="AD37" s="6">
        <f t="shared" si="3"/>
        <v>0</v>
      </c>
      <c r="AE37" s="6">
        <f t="shared" si="4"/>
        <v>0</v>
      </c>
      <c r="AF37" s="6">
        <f t="shared" si="5"/>
        <v>0</v>
      </c>
      <c r="AG37" s="6" t="str">
        <f t="shared" si="6"/>
        <v>0</v>
      </c>
    </row>
    <row r="38" spans="1:33" ht="18" customHeight="1" thickTop="1" thickBot="1">
      <c r="A38" s="24">
        <v>10</v>
      </c>
      <c r="B38" s="70"/>
      <c r="C38" s="70"/>
      <c r="D38" s="150">
        <f t="shared" si="0"/>
        <v>0</v>
      </c>
      <c r="E38" s="70"/>
      <c r="F38" s="151" t="str">
        <f t="shared" si="1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52" t="str">
        <f t="shared" si="2"/>
        <v/>
      </c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B38" s="74"/>
      <c r="AD38" s="6">
        <f t="shared" si="3"/>
        <v>0</v>
      </c>
      <c r="AE38" s="6">
        <f t="shared" si="4"/>
        <v>0</v>
      </c>
      <c r="AF38" s="6">
        <f t="shared" si="5"/>
        <v>0</v>
      </c>
      <c r="AG38" s="6" t="str">
        <f t="shared" si="6"/>
        <v>0</v>
      </c>
    </row>
    <row r="39" spans="1:33" ht="18" customHeight="1" thickTop="1" thickBot="1">
      <c r="A39" s="24">
        <v>11</v>
      </c>
      <c r="B39" s="70"/>
      <c r="C39" s="70"/>
      <c r="D39" s="150">
        <f t="shared" si="0"/>
        <v>0</v>
      </c>
      <c r="E39" s="70"/>
      <c r="F39" s="151" t="str">
        <f t="shared" si="1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52" t="str">
        <f t="shared" si="2"/>
        <v/>
      </c>
      <c r="U39" s="215"/>
      <c r="V39" s="73" t="s">
        <v>80</v>
      </c>
      <c r="W39" s="213">
        <v>4</v>
      </c>
      <c r="X39" s="213"/>
      <c r="Y39" s="74"/>
      <c r="Z39" s="74"/>
      <c r="AA39" s="74"/>
      <c r="AB39" s="74"/>
      <c r="AD39" s="6">
        <f t="shared" si="3"/>
        <v>0</v>
      </c>
      <c r="AE39" s="6">
        <f t="shared" si="4"/>
        <v>0</v>
      </c>
      <c r="AF39" s="6">
        <f t="shared" si="5"/>
        <v>0</v>
      </c>
      <c r="AG39" s="6" t="str">
        <f t="shared" si="6"/>
        <v>0</v>
      </c>
    </row>
    <row r="40" spans="1:33" ht="18" customHeight="1" thickTop="1" thickBot="1">
      <c r="A40" s="24">
        <v>12</v>
      </c>
      <c r="B40" s="70"/>
      <c r="C40" s="70"/>
      <c r="D40" s="150">
        <f t="shared" si="0"/>
        <v>0</v>
      </c>
      <c r="E40" s="70"/>
      <c r="F40" s="151" t="str">
        <f t="shared" si="1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52" t="str">
        <f t="shared" si="2"/>
        <v/>
      </c>
      <c r="U40" s="215"/>
      <c r="V40" s="73" t="s">
        <v>87</v>
      </c>
      <c r="W40" s="213">
        <v>30</v>
      </c>
      <c r="X40" s="213"/>
      <c r="Y40" s="75"/>
      <c r="Z40" s="75"/>
      <c r="AA40" s="75"/>
      <c r="AB40" s="75"/>
      <c r="AD40" s="6">
        <f t="shared" si="3"/>
        <v>0</v>
      </c>
      <c r="AE40" s="6">
        <f t="shared" si="4"/>
        <v>0</v>
      </c>
      <c r="AF40" s="6">
        <f t="shared" si="5"/>
        <v>0</v>
      </c>
      <c r="AG40" s="6" t="str">
        <f t="shared" si="6"/>
        <v>0</v>
      </c>
    </row>
    <row r="41" spans="1:33" ht="18" customHeight="1" thickTop="1" thickBot="1">
      <c r="A41" s="24">
        <v>13</v>
      </c>
      <c r="B41" s="70"/>
      <c r="C41" s="70"/>
      <c r="D41" s="150">
        <f t="shared" si="0"/>
        <v>0</v>
      </c>
      <c r="E41" s="70"/>
      <c r="F41" s="151" t="str">
        <f t="shared" si="1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52" t="str">
        <f t="shared" si="2"/>
        <v/>
      </c>
      <c r="U41" s="215"/>
      <c r="V41" s="73" t="s">
        <v>12</v>
      </c>
      <c r="W41" s="213">
        <v>501</v>
      </c>
      <c r="X41" s="213"/>
      <c r="Y41" s="74"/>
      <c r="Z41" s="74"/>
      <c r="AA41" s="74"/>
      <c r="AB41" s="74"/>
      <c r="AD41" s="6">
        <f t="shared" si="3"/>
        <v>0</v>
      </c>
      <c r="AE41" s="6">
        <f t="shared" si="4"/>
        <v>0</v>
      </c>
      <c r="AF41" s="6">
        <f t="shared" si="5"/>
        <v>0</v>
      </c>
      <c r="AG41" s="6" t="str">
        <f t="shared" si="6"/>
        <v>0</v>
      </c>
    </row>
    <row r="42" spans="1:33" ht="18" customHeight="1" thickTop="1" thickBot="1">
      <c r="A42" s="24">
        <v>14</v>
      </c>
      <c r="B42" s="70"/>
      <c r="C42" s="70"/>
      <c r="D42" s="150">
        <f t="shared" si="0"/>
        <v>0</v>
      </c>
      <c r="E42" s="70"/>
      <c r="F42" s="151" t="str">
        <f t="shared" si="1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52" t="str">
        <f t="shared" si="2"/>
        <v/>
      </c>
      <c r="U42" s="215"/>
      <c r="V42" s="73" t="s">
        <v>11</v>
      </c>
      <c r="W42" s="213">
        <v>503</v>
      </c>
      <c r="X42" s="213"/>
      <c r="Y42" s="74"/>
      <c r="Z42" s="74"/>
      <c r="AA42" s="74"/>
      <c r="AB42" s="74"/>
      <c r="AD42" s="6">
        <f t="shared" si="3"/>
        <v>0</v>
      </c>
      <c r="AE42" s="6">
        <f t="shared" si="4"/>
        <v>0</v>
      </c>
      <c r="AF42" s="6">
        <f t="shared" si="5"/>
        <v>0</v>
      </c>
      <c r="AG42" s="6" t="str">
        <f t="shared" si="6"/>
        <v>0</v>
      </c>
    </row>
    <row r="43" spans="1:33" ht="18" customHeight="1" thickTop="1" thickBot="1">
      <c r="A43" s="24">
        <v>15</v>
      </c>
      <c r="B43" s="70"/>
      <c r="C43" s="70"/>
      <c r="D43" s="150">
        <f t="shared" si="0"/>
        <v>0</v>
      </c>
      <c r="E43" s="70"/>
      <c r="F43" s="151" t="str">
        <f t="shared" si="1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52" t="str">
        <f t="shared" si="2"/>
        <v/>
      </c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B43" s="74"/>
      <c r="AD43" s="6">
        <f t="shared" si="3"/>
        <v>0</v>
      </c>
      <c r="AE43" s="6">
        <f t="shared" si="4"/>
        <v>0</v>
      </c>
      <c r="AF43" s="6">
        <f t="shared" si="5"/>
        <v>0</v>
      </c>
      <c r="AG43" s="6" t="str">
        <f t="shared" si="6"/>
        <v>0</v>
      </c>
    </row>
    <row r="44" spans="1:33" ht="18" customHeight="1" thickTop="1" thickBot="1">
      <c r="A44" s="24">
        <v>16</v>
      </c>
      <c r="B44" s="70"/>
      <c r="C44" s="70"/>
      <c r="D44" s="150">
        <f t="shared" si="0"/>
        <v>0</v>
      </c>
      <c r="E44" s="70"/>
      <c r="F44" s="151" t="str">
        <f t="shared" si="1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52" t="str">
        <f t="shared" si="2"/>
        <v/>
      </c>
      <c r="U44" s="215"/>
      <c r="V44" s="73" t="s">
        <v>85</v>
      </c>
      <c r="W44" s="213">
        <v>606</v>
      </c>
      <c r="X44" s="213"/>
      <c r="Y44" s="74"/>
      <c r="Z44" s="74"/>
      <c r="AA44" s="74"/>
      <c r="AB44" s="74"/>
      <c r="AD44" s="6">
        <f t="shared" si="3"/>
        <v>0</v>
      </c>
      <c r="AE44" s="6">
        <f t="shared" si="4"/>
        <v>0</v>
      </c>
      <c r="AF44" s="6">
        <f t="shared" si="5"/>
        <v>0</v>
      </c>
      <c r="AG44" s="6" t="str">
        <f t="shared" si="6"/>
        <v>0</v>
      </c>
    </row>
    <row r="45" spans="1:33" ht="18" customHeight="1" thickTop="1" thickBot="1">
      <c r="A45" s="24">
        <v>17</v>
      </c>
      <c r="B45" s="70"/>
      <c r="C45" s="70"/>
      <c r="D45" s="150">
        <f t="shared" si="0"/>
        <v>0</v>
      </c>
      <c r="E45" s="70"/>
      <c r="F45" s="151" t="str">
        <f t="shared" si="1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52" t="str">
        <f t="shared" si="2"/>
        <v/>
      </c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B45" s="74"/>
      <c r="AD45" s="6">
        <f t="shared" si="3"/>
        <v>0</v>
      </c>
      <c r="AE45" s="6">
        <f t="shared" si="4"/>
        <v>0</v>
      </c>
      <c r="AF45" s="6">
        <f t="shared" si="5"/>
        <v>0</v>
      </c>
      <c r="AG45" s="6" t="str">
        <f t="shared" si="6"/>
        <v>0</v>
      </c>
    </row>
    <row r="46" spans="1:33" ht="18" customHeight="1" thickTop="1" thickBot="1">
      <c r="A46" s="24">
        <v>18</v>
      </c>
      <c r="B46" s="70"/>
      <c r="C46" s="70"/>
      <c r="D46" s="150">
        <f t="shared" si="0"/>
        <v>0</v>
      </c>
      <c r="E46" s="70"/>
      <c r="F46" s="151" t="str">
        <f t="shared" si="1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52" t="str">
        <f t="shared" si="2"/>
        <v/>
      </c>
      <c r="U46" s="215"/>
      <c r="V46" s="73" t="s">
        <v>87</v>
      </c>
      <c r="W46" s="213">
        <v>30</v>
      </c>
      <c r="X46" s="213"/>
      <c r="Y46" s="74"/>
      <c r="Z46" s="74"/>
      <c r="AA46" s="74"/>
      <c r="AB46" s="74"/>
      <c r="AD46" s="6">
        <f t="shared" si="3"/>
        <v>0</v>
      </c>
      <c r="AE46" s="6">
        <f t="shared" si="4"/>
        <v>0</v>
      </c>
      <c r="AF46" s="6">
        <f t="shared" si="5"/>
        <v>0</v>
      </c>
      <c r="AG46" s="6" t="str">
        <f t="shared" si="6"/>
        <v>0</v>
      </c>
    </row>
    <row r="47" spans="1:33" ht="18" customHeight="1" thickTop="1" thickBot="1">
      <c r="A47" s="24">
        <v>19</v>
      </c>
      <c r="B47" s="70"/>
      <c r="C47" s="70"/>
      <c r="D47" s="150">
        <f t="shared" si="0"/>
        <v>0</v>
      </c>
      <c r="E47" s="70"/>
      <c r="F47" s="151" t="str">
        <f t="shared" si="1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52" t="str">
        <f t="shared" si="2"/>
        <v/>
      </c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B47" s="74"/>
      <c r="AD47" s="6">
        <f t="shared" si="3"/>
        <v>0</v>
      </c>
      <c r="AE47" s="6">
        <f t="shared" si="4"/>
        <v>0</v>
      </c>
      <c r="AF47" s="6">
        <f t="shared" si="5"/>
        <v>0</v>
      </c>
      <c r="AG47" s="6" t="str">
        <f t="shared" si="6"/>
        <v>0</v>
      </c>
    </row>
    <row r="48" spans="1:33" ht="18" customHeight="1" thickTop="1" thickBot="1">
      <c r="A48" s="24">
        <v>20</v>
      </c>
      <c r="B48" s="70"/>
      <c r="C48" s="70"/>
      <c r="D48" s="150">
        <f t="shared" si="0"/>
        <v>0</v>
      </c>
      <c r="E48" s="70"/>
      <c r="F48" s="151" t="str">
        <f t="shared" si="1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52" t="str">
        <f t="shared" si="2"/>
        <v/>
      </c>
      <c r="U48" s="211"/>
      <c r="V48" s="73" t="s">
        <v>91</v>
      </c>
      <c r="W48" s="213">
        <v>2</v>
      </c>
      <c r="X48" s="213"/>
      <c r="Y48" s="74"/>
      <c r="Z48" s="74"/>
      <c r="AA48" s="74"/>
      <c r="AB48" s="74"/>
      <c r="AD48" s="6">
        <f t="shared" si="3"/>
        <v>0</v>
      </c>
      <c r="AE48" s="6">
        <f t="shared" si="4"/>
        <v>0</v>
      </c>
      <c r="AF48" s="6">
        <f t="shared" si="5"/>
        <v>0</v>
      </c>
      <c r="AG48" s="6" t="str">
        <f t="shared" si="6"/>
        <v>0</v>
      </c>
    </row>
    <row r="49" spans="1:33" ht="18" customHeight="1" thickTop="1" thickBot="1">
      <c r="A49" s="24">
        <v>21</v>
      </c>
      <c r="B49" s="70"/>
      <c r="C49" s="70"/>
      <c r="D49" s="150">
        <f t="shared" si="0"/>
        <v>0</v>
      </c>
      <c r="E49" s="70"/>
      <c r="F49" s="151" t="str">
        <f t="shared" si="1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52" t="str">
        <f t="shared" si="2"/>
        <v/>
      </c>
      <c r="U49" s="211"/>
      <c r="V49" s="73" t="s">
        <v>80</v>
      </c>
      <c r="W49" s="213">
        <v>4</v>
      </c>
      <c r="X49" s="213"/>
      <c r="Y49" s="74"/>
      <c r="Z49" s="74"/>
      <c r="AA49" s="74"/>
      <c r="AB49" s="74"/>
      <c r="AD49" s="6">
        <f t="shared" si="3"/>
        <v>0</v>
      </c>
      <c r="AE49" s="6">
        <f t="shared" si="4"/>
        <v>0</v>
      </c>
      <c r="AF49" s="6">
        <f t="shared" si="5"/>
        <v>0</v>
      </c>
      <c r="AG49" s="6" t="str">
        <f t="shared" si="6"/>
        <v>0</v>
      </c>
    </row>
    <row r="50" spans="1:33" ht="18" customHeight="1" thickTop="1" thickBot="1">
      <c r="A50" s="24">
        <v>22</v>
      </c>
      <c r="B50" s="70"/>
      <c r="C50" s="70"/>
      <c r="D50" s="150">
        <f t="shared" si="0"/>
        <v>0</v>
      </c>
      <c r="E50" s="70"/>
      <c r="F50" s="151" t="str">
        <f t="shared" si="1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52" t="str">
        <f t="shared" si="2"/>
        <v/>
      </c>
      <c r="U50" s="211"/>
      <c r="V50" s="73" t="s">
        <v>17</v>
      </c>
      <c r="W50" s="213">
        <v>8</v>
      </c>
      <c r="X50" s="213"/>
      <c r="Y50" s="74"/>
      <c r="Z50" s="74"/>
      <c r="AA50" s="74"/>
      <c r="AB50" s="74"/>
      <c r="AD50" s="6">
        <f t="shared" si="3"/>
        <v>0</v>
      </c>
      <c r="AE50" s="6">
        <f t="shared" si="4"/>
        <v>0</v>
      </c>
      <c r="AF50" s="6">
        <f t="shared" si="5"/>
        <v>0</v>
      </c>
      <c r="AG50" s="6" t="str">
        <f t="shared" si="6"/>
        <v>0</v>
      </c>
    </row>
    <row r="51" spans="1:33" ht="18" customHeight="1" thickTop="1" thickBot="1">
      <c r="A51" s="24">
        <v>23</v>
      </c>
      <c r="B51" s="70"/>
      <c r="C51" s="70"/>
      <c r="D51" s="150">
        <f t="shared" si="0"/>
        <v>0</v>
      </c>
      <c r="E51" s="70"/>
      <c r="F51" s="151" t="str">
        <f t="shared" si="1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52" t="str">
        <f t="shared" si="2"/>
        <v/>
      </c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B51" s="75"/>
      <c r="AD51" s="6">
        <f t="shared" si="3"/>
        <v>0</v>
      </c>
      <c r="AE51" s="6">
        <f t="shared" si="4"/>
        <v>0</v>
      </c>
      <c r="AF51" s="6">
        <f t="shared" si="5"/>
        <v>0</v>
      </c>
      <c r="AG51" s="6" t="str">
        <f t="shared" si="6"/>
        <v>0</v>
      </c>
    </row>
    <row r="52" spans="1:33" ht="18" customHeight="1" thickTop="1" thickBot="1">
      <c r="A52" s="24">
        <v>24</v>
      </c>
      <c r="B52" s="70"/>
      <c r="C52" s="70"/>
      <c r="D52" s="150">
        <f t="shared" si="0"/>
        <v>0</v>
      </c>
      <c r="E52" s="70"/>
      <c r="F52" s="151" t="str">
        <f t="shared" si="1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52" t="str">
        <f t="shared" si="2"/>
        <v/>
      </c>
      <c r="U52" s="211"/>
      <c r="V52" s="73" t="s">
        <v>87</v>
      </c>
      <c r="W52" s="213">
        <v>30</v>
      </c>
      <c r="X52" s="213"/>
      <c r="Y52" s="74"/>
      <c r="Z52" s="74"/>
      <c r="AA52" s="74"/>
      <c r="AB52" s="74"/>
      <c r="AD52" s="6">
        <f t="shared" si="3"/>
        <v>0</v>
      </c>
      <c r="AE52" s="6">
        <f t="shared" si="4"/>
        <v>0</v>
      </c>
      <c r="AF52" s="6">
        <f t="shared" si="5"/>
        <v>0</v>
      </c>
      <c r="AG52" s="6" t="str">
        <f t="shared" si="6"/>
        <v>0</v>
      </c>
    </row>
    <row r="53" spans="1:33" ht="18" customHeight="1" thickTop="1" thickBot="1">
      <c r="A53" s="24">
        <v>25</v>
      </c>
      <c r="B53" s="70"/>
      <c r="C53" s="70"/>
      <c r="D53" s="150">
        <f t="shared" si="0"/>
        <v>0</v>
      </c>
      <c r="E53" s="70"/>
      <c r="F53" s="151" t="str">
        <f t="shared" si="1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52" t="str">
        <f t="shared" si="2"/>
        <v/>
      </c>
      <c r="U53" s="211"/>
      <c r="V53" s="73" t="s">
        <v>92</v>
      </c>
      <c r="W53" s="213">
        <v>100</v>
      </c>
      <c r="X53" s="213"/>
      <c r="AD53" s="6">
        <f t="shared" si="3"/>
        <v>0</v>
      </c>
      <c r="AE53" s="6">
        <f t="shared" si="4"/>
        <v>0</v>
      </c>
      <c r="AF53" s="6">
        <f t="shared" si="5"/>
        <v>0</v>
      </c>
      <c r="AG53" s="6" t="str">
        <f t="shared" si="6"/>
        <v>0</v>
      </c>
    </row>
    <row r="54" spans="1:33" ht="18" customHeight="1" thickTop="1" thickBot="1">
      <c r="A54" s="24">
        <v>26</v>
      </c>
      <c r="B54" s="70"/>
      <c r="C54" s="70"/>
      <c r="D54" s="150">
        <f t="shared" si="0"/>
        <v>0</v>
      </c>
      <c r="E54" s="70"/>
      <c r="F54" s="151" t="str">
        <f t="shared" si="1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52" t="str">
        <f t="shared" si="2"/>
        <v/>
      </c>
      <c r="U54" s="211"/>
      <c r="V54" s="73" t="s">
        <v>93</v>
      </c>
      <c r="W54" s="213">
        <v>110</v>
      </c>
      <c r="X54" s="213"/>
      <c r="Y54" s="74"/>
      <c r="Z54" s="74"/>
      <c r="AA54" s="74"/>
      <c r="AB54" s="74"/>
      <c r="AD54" s="6">
        <f t="shared" si="3"/>
        <v>0</v>
      </c>
      <c r="AE54" s="6">
        <f t="shared" si="4"/>
        <v>0</v>
      </c>
      <c r="AF54" s="6">
        <f t="shared" si="5"/>
        <v>0</v>
      </c>
      <c r="AG54" s="6" t="str">
        <f t="shared" si="6"/>
        <v>0</v>
      </c>
    </row>
    <row r="55" spans="1:33" ht="18" customHeight="1" thickTop="1" thickBot="1">
      <c r="A55" s="24">
        <v>27</v>
      </c>
      <c r="B55" s="70"/>
      <c r="C55" s="70"/>
      <c r="D55" s="150">
        <f t="shared" si="0"/>
        <v>0</v>
      </c>
      <c r="E55" s="70"/>
      <c r="F55" s="151" t="str">
        <f t="shared" si="1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52" t="str">
        <f t="shared" si="2"/>
        <v/>
      </c>
      <c r="U55" s="211"/>
      <c r="V55" s="73" t="s">
        <v>12</v>
      </c>
      <c r="W55" s="213">
        <v>501</v>
      </c>
      <c r="X55" s="213"/>
      <c r="Y55" s="74"/>
      <c r="Z55" s="74"/>
      <c r="AA55" s="74"/>
      <c r="AB55" s="74"/>
      <c r="AD55" s="6">
        <f t="shared" si="3"/>
        <v>0</v>
      </c>
      <c r="AE55" s="6">
        <f t="shared" si="4"/>
        <v>0</v>
      </c>
      <c r="AF55" s="6">
        <f t="shared" si="5"/>
        <v>0</v>
      </c>
      <c r="AG55" s="6" t="str">
        <f t="shared" si="6"/>
        <v>0</v>
      </c>
    </row>
    <row r="56" spans="1:33" ht="18" customHeight="1" thickTop="1" thickBot="1">
      <c r="A56" s="24">
        <v>28</v>
      </c>
      <c r="B56" s="70"/>
      <c r="C56" s="70"/>
      <c r="D56" s="150">
        <f t="shared" si="0"/>
        <v>0</v>
      </c>
      <c r="E56" s="70"/>
      <c r="F56" s="151" t="str">
        <f t="shared" si="1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52" t="str">
        <f t="shared" si="2"/>
        <v/>
      </c>
      <c r="U56" s="211"/>
      <c r="V56" s="73" t="s">
        <v>11</v>
      </c>
      <c r="W56" s="213">
        <v>503</v>
      </c>
      <c r="X56" s="213"/>
      <c r="Y56" s="74"/>
      <c r="Z56" s="74"/>
      <c r="AA56" s="74"/>
      <c r="AB56" s="74"/>
      <c r="AD56" s="6">
        <f t="shared" si="3"/>
        <v>0</v>
      </c>
      <c r="AE56" s="6">
        <f t="shared" si="4"/>
        <v>0</v>
      </c>
      <c r="AF56" s="6">
        <f t="shared" si="5"/>
        <v>0</v>
      </c>
      <c r="AG56" s="6" t="str">
        <f t="shared" si="6"/>
        <v>0</v>
      </c>
    </row>
    <row r="57" spans="1:33" ht="18" customHeight="1" thickTop="1" thickBot="1">
      <c r="A57" s="24">
        <v>29</v>
      </c>
      <c r="B57" s="70"/>
      <c r="C57" s="70"/>
      <c r="D57" s="150">
        <f t="shared" si="0"/>
        <v>0</v>
      </c>
      <c r="E57" s="70"/>
      <c r="F57" s="151" t="str">
        <f t="shared" si="1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52" t="str">
        <f t="shared" si="2"/>
        <v/>
      </c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3"/>
        <v>0</v>
      </c>
      <c r="AE57" s="6">
        <f t="shared" si="4"/>
        <v>0</v>
      </c>
      <c r="AF57" s="6">
        <f t="shared" si="5"/>
        <v>0</v>
      </c>
      <c r="AG57" s="6" t="str">
        <f t="shared" si="6"/>
        <v>0</v>
      </c>
    </row>
    <row r="58" spans="1:33" ht="18" customHeight="1" thickTop="1" thickBot="1">
      <c r="A58" s="24">
        <v>30</v>
      </c>
      <c r="B58" s="70"/>
      <c r="C58" s="70"/>
      <c r="D58" s="150">
        <f t="shared" si="0"/>
        <v>0</v>
      </c>
      <c r="E58" s="70"/>
      <c r="F58" s="151" t="str">
        <f t="shared" si="1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52" t="str">
        <f t="shared" si="2"/>
        <v/>
      </c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B58" s="74"/>
      <c r="AD58" s="6">
        <f t="shared" si="3"/>
        <v>0</v>
      </c>
      <c r="AE58" s="6">
        <f t="shared" si="4"/>
        <v>0</v>
      </c>
      <c r="AF58" s="6">
        <f t="shared" si="5"/>
        <v>0</v>
      </c>
      <c r="AG58" s="6" t="str">
        <f t="shared" si="6"/>
        <v>0</v>
      </c>
    </row>
    <row r="59" spans="1:33" ht="18" customHeight="1" thickTop="1" thickBot="1">
      <c r="A59" s="24">
        <v>31</v>
      </c>
      <c r="B59" s="70"/>
      <c r="C59" s="70"/>
      <c r="D59" s="150">
        <f t="shared" si="0"/>
        <v>0</v>
      </c>
      <c r="E59" s="70"/>
      <c r="F59" s="151" t="str">
        <f t="shared" si="1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52" t="str">
        <f t="shared" si="2"/>
        <v/>
      </c>
      <c r="U59" s="211"/>
      <c r="V59" s="73" t="s">
        <v>91</v>
      </c>
      <c r="W59" s="213">
        <v>2</v>
      </c>
      <c r="X59" s="213"/>
      <c r="Y59" s="74"/>
      <c r="Z59" s="74"/>
      <c r="AA59" s="74"/>
      <c r="AB59" s="74"/>
      <c r="AC59" s="79"/>
      <c r="AD59" s="6">
        <f t="shared" si="3"/>
        <v>0</v>
      </c>
      <c r="AE59" s="6">
        <f t="shared" si="4"/>
        <v>0</v>
      </c>
      <c r="AF59" s="6">
        <f t="shared" si="5"/>
        <v>0</v>
      </c>
      <c r="AG59" s="6" t="str">
        <f t="shared" si="6"/>
        <v>0</v>
      </c>
    </row>
    <row r="60" spans="1:33" ht="18" customHeight="1" thickTop="1" thickBot="1">
      <c r="A60" s="24">
        <v>32</v>
      </c>
      <c r="B60" s="70"/>
      <c r="C60" s="70"/>
      <c r="D60" s="150">
        <f t="shared" si="0"/>
        <v>0</v>
      </c>
      <c r="E60" s="70"/>
      <c r="F60" s="151" t="str">
        <f t="shared" si="1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52" t="str">
        <f t="shared" si="2"/>
        <v/>
      </c>
      <c r="U60" s="211"/>
      <c r="V60" s="73" t="s">
        <v>17</v>
      </c>
      <c r="W60" s="213">
        <v>8</v>
      </c>
      <c r="X60" s="213"/>
      <c r="Y60" s="74"/>
      <c r="Z60" s="74"/>
      <c r="AA60" s="74"/>
      <c r="AB60" s="74"/>
      <c r="AC60" s="79"/>
      <c r="AD60" s="6">
        <f t="shared" si="3"/>
        <v>0</v>
      </c>
      <c r="AE60" s="6">
        <f t="shared" si="4"/>
        <v>0</v>
      </c>
      <c r="AF60" s="6">
        <f t="shared" si="5"/>
        <v>0</v>
      </c>
      <c r="AG60" s="6" t="str">
        <f t="shared" si="6"/>
        <v>0</v>
      </c>
    </row>
    <row r="61" spans="1:33" ht="18" customHeight="1" thickTop="1" thickBot="1">
      <c r="A61" s="24">
        <v>33</v>
      </c>
      <c r="B61" s="70"/>
      <c r="C61" s="70"/>
      <c r="D61" s="150">
        <f t="shared" si="0"/>
        <v>0</v>
      </c>
      <c r="E61" s="70"/>
      <c r="F61" s="151" t="str">
        <f t="shared" si="1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52" t="str">
        <f t="shared" si="2"/>
        <v/>
      </c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B61" s="75"/>
      <c r="AD61" s="6">
        <f t="shared" si="3"/>
        <v>0</v>
      </c>
      <c r="AE61" s="6">
        <f t="shared" si="4"/>
        <v>0</v>
      </c>
      <c r="AF61" s="6">
        <f t="shared" si="5"/>
        <v>0</v>
      </c>
      <c r="AG61" s="6" t="str">
        <f t="shared" si="6"/>
        <v>0</v>
      </c>
    </row>
    <row r="62" spans="1:33" ht="18" customHeight="1" thickTop="1" thickBot="1">
      <c r="A62" s="24">
        <v>34</v>
      </c>
      <c r="B62" s="70"/>
      <c r="C62" s="70"/>
      <c r="D62" s="150">
        <f t="shared" si="0"/>
        <v>0</v>
      </c>
      <c r="E62" s="70"/>
      <c r="F62" s="151" t="str">
        <f t="shared" si="1"/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52" t="str">
        <f t="shared" si="2"/>
        <v/>
      </c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B62" s="75"/>
      <c r="AD62" s="6">
        <f t="shared" si="3"/>
        <v>0</v>
      </c>
      <c r="AE62" s="6">
        <f t="shared" si="4"/>
        <v>0</v>
      </c>
      <c r="AF62" s="6">
        <f t="shared" si="5"/>
        <v>0</v>
      </c>
      <c r="AG62" s="6" t="str">
        <f t="shared" si="6"/>
        <v>0</v>
      </c>
    </row>
    <row r="63" spans="1:33" ht="18" customHeight="1" thickTop="1" thickBot="1">
      <c r="A63" s="24">
        <v>35</v>
      </c>
      <c r="B63" s="70"/>
      <c r="C63" s="70"/>
      <c r="D63" s="150">
        <f t="shared" si="0"/>
        <v>0</v>
      </c>
      <c r="E63" s="70"/>
      <c r="F63" s="151" t="str">
        <f t="shared" si="1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52" t="str">
        <f t="shared" si="2"/>
        <v/>
      </c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B63" s="75"/>
      <c r="AD63" s="6">
        <f t="shared" si="3"/>
        <v>0</v>
      </c>
      <c r="AE63" s="6">
        <f t="shared" si="4"/>
        <v>0</v>
      </c>
      <c r="AF63" s="6">
        <f t="shared" si="5"/>
        <v>0</v>
      </c>
      <c r="AG63" s="6" t="str">
        <f t="shared" si="6"/>
        <v>0</v>
      </c>
    </row>
    <row r="64" spans="1:33" ht="18" customHeight="1" thickTop="1" thickBot="1">
      <c r="A64" s="24">
        <v>36</v>
      </c>
      <c r="B64" s="70"/>
      <c r="C64" s="70"/>
      <c r="D64" s="150">
        <f t="shared" si="0"/>
        <v>0</v>
      </c>
      <c r="E64" s="70"/>
      <c r="F64" s="151" t="str">
        <f t="shared" si="1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52" t="str">
        <f t="shared" si="2"/>
        <v/>
      </c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B64" s="75"/>
      <c r="AD64" s="6">
        <f t="shared" si="3"/>
        <v>0</v>
      </c>
      <c r="AE64" s="6">
        <f t="shared" si="4"/>
        <v>0</v>
      </c>
      <c r="AF64" s="6">
        <f t="shared" si="5"/>
        <v>0</v>
      </c>
      <c r="AG64" s="6" t="str">
        <f t="shared" si="6"/>
        <v>0</v>
      </c>
    </row>
    <row r="65" spans="1:33" ht="18" customHeight="1" thickTop="1" thickBot="1">
      <c r="A65" s="24">
        <v>37</v>
      </c>
      <c r="B65" s="70"/>
      <c r="C65" s="70"/>
      <c r="D65" s="150">
        <f t="shared" si="0"/>
        <v>0</v>
      </c>
      <c r="E65" s="70"/>
      <c r="F65" s="151" t="str">
        <f t="shared" si="1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52" t="str">
        <f t="shared" si="2"/>
        <v/>
      </c>
      <c r="U65" s="211"/>
      <c r="V65" s="73" t="s">
        <v>12</v>
      </c>
      <c r="W65" s="213">
        <v>501</v>
      </c>
      <c r="X65" s="213"/>
      <c r="Y65" s="74"/>
      <c r="Z65" s="74"/>
      <c r="AA65" s="74"/>
      <c r="AB65" s="74"/>
      <c r="AD65" s="6">
        <f t="shared" si="3"/>
        <v>0</v>
      </c>
      <c r="AE65" s="6">
        <f t="shared" si="4"/>
        <v>0</v>
      </c>
      <c r="AF65" s="6">
        <f t="shared" si="5"/>
        <v>0</v>
      </c>
      <c r="AG65" s="6" t="str">
        <f t="shared" si="6"/>
        <v>0</v>
      </c>
    </row>
    <row r="66" spans="1:33" ht="18" customHeight="1" thickTop="1" thickBot="1">
      <c r="A66" s="24">
        <v>38</v>
      </c>
      <c r="B66" s="70"/>
      <c r="C66" s="70"/>
      <c r="D66" s="150">
        <f t="shared" si="0"/>
        <v>0</v>
      </c>
      <c r="E66" s="70"/>
      <c r="F66" s="151" t="str">
        <f t="shared" si="1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52" t="str">
        <f t="shared" si="2"/>
        <v/>
      </c>
      <c r="U66" s="211"/>
      <c r="V66" s="73" t="s">
        <v>11</v>
      </c>
      <c r="W66" s="213">
        <v>503</v>
      </c>
      <c r="X66" s="213"/>
      <c r="Y66" s="74"/>
      <c r="Z66" s="74"/>
      <c r="AA66" s="74"/>
      <c r="AB66" s="74"/>
      <c r="AD66" s="6">
        <f t="shared" si="3"/>
        <v>0</v>
      </c>
      <c r="AE66" s="6">
        <f t="shared" si="4"/>
        <v>0</v>
      </c>
      <c r="AF66" s="6">
        <f t="shared" si="5"/>
        <v>0</v>
      </c>
      <c r="AG66" s="6" t="str">
        <f t="shared" si="6"/>
        <v>0</v>
      </c>
    </row>
    <row r="67" spans="1:33" ht="18" customHeight="1" thickTop="1" thickBot="1">
      <c r="A67" s="24">
        <v>39</v>
      </c>
      <c r="B67" s="70"/>
      <c r="C67" s="70"/>
      <c r="D67" s="150">
        <f t="shared" si="0"/>
        <v>0</v>
      </c>
      <c r="E67" s="70"/>
      <c r="F67" s="151" t="str">
        <f t="shared" si="1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52" t="str">
        <f t="shared" si="2"/>
        <v/>
      </c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B67" s="74"/>
      <c r="AD67" s="6">
        <f t="shared" si="3"/>
        <v>0</v>
      </c>
      <c r="AE67" s="6">
        <f t="shared" si="4"/>
        <v>0</v>
      </c>
      <c r="AF67" s="6">
        <f t="shared" si="5"/>
        <v>0</v>
      </c>
      <c r="AG67" s="6" t="str">
        <f t="shared" si="6"/>
        <v>0</v>
      </c>
    </row>
    <row r="68" spans="1:33" ht="18" customHeight="1" thickTop="1" thickBot="1">
      <c r="A68" s="24">
        <v>40</v>
      </c>
      <c r="B68" s="70"/>
      <c r="C68" s="70"/>
      <c r="D68" s="150">
        <f t="shared" si="0"/>
        <v>0</v>
      </c>
      <c r="E68" s="70"/>
      <c r="F68" s="151" t="str">
        <f t="shared" si="1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52" t="str">
        <f t="shared" si="2"/>
        <v/>
      </c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B68" s="74"/>
      <c r="AD68" s="6">
        <f t="shared" si="3"/>
        <v>0</v>
      </c>
      <c r="AE68" s="6">
        <f t="shared" si="4"/>
        <v>0</v>
      </c>
      <c r="AF68" s="6">
        <f t="shared" si="5"/>
        <v>0</v>
      </c>
      <c r="AG68" s="6" t="str">
        <f t="shared" si="6"/>
        <v>0</v>
      </c>
    </row>
    <row r="69" spans="1:33" ht="18" customHeight="1" thickTop="1" thickBot="1">
      <c r="A69" s="24">
        <v>41</v>
      </c>
      <c r="B69" s="70"/>
      <c r="C69" s="70"/>
      <c r="D69" s="150">
        <f t="shared" si="0"/>
        <v>0</v>
      </c>
      <c r="E69" s="70"/>
      <c r="F69" s="151" t="str">
        <f t="shared" si="1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52" t="str">
        <f t="shared" si="2"/>
        <v/>
      </c>
      <c r="U69" s="211"/>
      <c r="V69" s="73" t="s">
        <v>17</v>
      </c>
      <c r="W69" s="213">
        <v>8</v>
      </c>
      <c r="X69" s="213"/>
      <c r="Y69" s="74"/>
      <c r="Z69" s="74"/>
      <c r="AA69" s="74"/>
      <c r="AB69" s="74"/>
      <c r="AD69" s="6">
        <f t="shared" si="3"/>
        <v>0</v>
      </c>
      <c r="AE69" s="6">
        <f t="shared" si="4"/>
        <v>0</v>
      </c>
      <c r="AF69" s="6">
        <f t="shared" si="5"/>
        <v>0</v>
      </c>
      <c r="AG69" s="6" t="str">
        <f t="shared" si="6"/>
        <v>0</v>
      </c>
    </row>
    <row r="70" spans="1:33" ht="18" customHeight="1" thickTop="1" thickBot="1">
      <c r="A70" s="24">
        <v>42</v>
      </c>
      <c r="B70" s="70"/>
      <c r="C70" s="70"/>
      <c r="D70" s="150">
        <f t="shared" si="0"/>
        <v>0</v>
      </c>
      <c r="E70" s="70"/>
      <c r="F70" s="151" t="str">
        <f t="shared" si="1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52" t="str">
        <f t="shared" si="2"/>
        <v/>
      </c>
      <c r="U70" s="211"/>
      <c r="V70" s="73" t="s">
        <v>12</v>
      </c>
      <c r="W70" s="213">
        <v>501</v>
      </c>
      <c r="X70" s="213"/>
      <c r="Y70" s="74"/>
      <c r="Z70" s="74"/>
      <c r="AA70" s="74"/>
      <c r="AB70" s="74"/>
      <c r="AD70" s="6">
        <f t="shared" si="3"/>
        <v>0</v>
      </c>
      <c r="AE70" s="6">
        <f t="shared" si="4"/>
        <v>0</v>
      </c>
      <c r="AF70" s="6">
        <f t="shared" si="5"/>
        <v>0</v>
      </c>
      <c r="AG70" s="6" t="str">
        <f t="shared" si="6"/>
        <v>0</v>
      </c>
    </row>
    <row r="71" spans="1:33" ht="18" customHeight="1" thickTop="1" thickBot="1">
      <c r="A71" s="24">
        <v>43</v>
      </c>
      <c r="B71" s="70"/>
      <c r="C71" s="70"/>
      <c r="D71" s="150">
        <f t="shared" si="0"/>
        <v>0</v>
      </c>
      <c r="E71" s="70"/>
      <c r="F71" s="151" t="str">
        <f t="shared" si="1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52" t="str">
        <f t="shared" si="2"/>
        <v/>
      </c>
      <c r="U71" s="212"/>
      <c r="V71" s="73" t="s">
        <v>11</v>
      </c>
      <c r="W71" s="213">
        <v>503</v>
      </c>
      <c r="X71" s="213"/>
      <c r="Y71" s="80"/>
      <c r="Z71" s="80"/>
      <c r="AA71" s="80"/>
      <c r="AB71" s="80"/>
      <c r="AD71" s="6">
        <f t="shared" si="3"/>
        <v>0</v>
      </c>
      <c r="AE71" s="6">
        <f t="shared" si="4"/>
        <v>0</v>
      </c>
      <c r="AF71" s="6">
        <f t="shared" si="5"/>
        <v>0</v>
      </c>
      <c r="AG71" s="6" t="str">
        <f t="shared" si="6"/>
        <v>0</v>
      </c>
    </row>
    <row r="72" spans="1:33" ht="18" customHeight="1" thickTop="1">
      <c r="A72" s="24">
        <v>44</v>
      </c>
      <c r="B72" s="70"/>
      <c r="C72" s="70"/>
      <c r="D72" s="150">
        <f t="shared" si="0"/>
        <v>0</v>
      </c>
      <c r="E72" s="70"/>
      <c r="F72" s="151" t="str">
        <f t="shared" si="1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52" t="str">
        <f t="shared" si="2"/>
        <v/>
      </c>
      <c r="V72" s="80"/>
      <c r="W72" s="77"/>
      <c r="X72" s="77"/>
      <c r="Y72" s="80"/>
      <c r="Z72" s="80"/>
      <c r="AA72" s="80"/>
      <c r="AB72" s="80"/>
      <c r="AD72" s="6">
        <f t="shared" si="3"/>
        <v>0</v>
      </c>
      <c r="AE72" s="6">
        <f t="shared" si="4"/>
        <v>0</v>
      </c>
      <c r="AF72" s="6">
        <f t="shared" si="5"/>
        <v>0</v>
      </c>
      <c r="AG72" s="6" t="str">
        <f t="shared" si="6"/>
        <v>0</v>
      </c>
    </row>
    <row r="73" spans="1:33" ht="18" customHeight="1" thickBot="1">
      <c r="A73" s="24">
        <v>45</v>
      </c>
      <c r="B73" s="70"/>
      <c r="C73" s="70"/>
      <c r="D73" s="150">
        <f t="shared" si="0"/>
        <v>0</v>
      </c>
      <c r="E73" s="70"/>
      <c r="F73" s="151" t="str">
        <f t="shared" si="1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52" t="str">
        <f t="shared" si="2"/>
        <v/>
      </c>
      <c r="U73" s="81" t="s">
        <v>9</v>
      </c>
      <c r="V73" s="81"/>
      <c r="W73" s="81"/>
      <c r="X73" s="82"/>
      <c r="Y73" s="83"/>
      <c r="Z73" s="74"/>
      <c r="AA73" s="74"/>
      <c r="AB73" s="74"/>
      <c r="AD73" s="6">
        <f t="shared" si="3"/>
        <v>0</v>
      </c>
      <c r="AE73" s="6">
        <f t="shared" si="4"/>
        <v>0</v>
      </c>
      <c r="AF73" s="6">
        <f t="shared" si="5"/>
        <v>0</v>
      </c>
      <c r="AG73" s="6" t="str">
        <f t="shared" si="6"/>
        <v>0</v>
      </c>
    </row>
    <row r="74" spans="1:33" ht="18" customHeight="1" thickTop="1" thickBot="1">
      <c r="A74" s="24">
        <v>46</v>
      </c>
      <c r="B74" s="70"/>
      <c r="C74" s="70"/>
      <c r="D74" s="150">
        <f t="shared" si="0"/>
        <v>0</v>
      </c>
      <c r="E74" s="70"/>
      <c r="F74" s="151" t="str">
        <f t="shared" si="1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52" t="str">
        <f t="shared" si="2"/>
        <v/>
      </c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74"/>
      <c r="AC74" s="87"/>
      <c r="AD74" s="6">
        <f t="shared" si="3"/>
        <v>0</v>
      </c>
      <c r="AE74" s="6">
        <f t="shared" si="4"/>
        <v>0</v>
      </c>
      <c r="AF74" s="6">
        <f t="shared" si="5"/>
        <v>0</v>
      </c>
      <c r="AG74" s="6" t="str">
        <f t="shared" si="6"/>
        <v>0</v>
      </c>
    </row>
    <row r="75" spans="1:33" ht="18" customHeight="1" thickTop="1" thickBot="1">
      <c r="A75" s="24">
        <v>47</v>
      </c>
      <c r="B75" s="70"/>
      <c r="C75" s="70"/>
      <c r="D75" s="150">
        <f t="shared" si="0"/>
        <v>0</v>
      </c>
      <c r="E75" s="70"/>
      <c r="F75" s="151" t="str">
        <f t="shared" si="1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52" t="str">
        <f t="shared" si="2"/>
        <v/>
      </c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B75" s="185"/>
      <c r="AD75" s="6">
        <f t="shared" si="3"/>
        <v>0</v>
      </c>
      <c r="AE75" s="6">
        <f t="shared" si="4"/>
        <v>0</v>
      </c>
      <c r="AF75" s="6">
        <f t="shared" si="5"/>
        <v>0</v>
      </c>
      <c r="AG75" s="6" t="str">
        <f t="shared" si="6"/>
        <v>0</v>
      </c>
    </row>
    <row r="76" spans="1:33" ht="18" customHeight="1" thickTop="1" thickBot="1">
      <c r="A76" s="24">
        <v>48</v>
      </c>
      <c r="B76" s="70"/>
      <c r="C76" s="70"/>
      <c r="D76" s="150">
        <f t="shared" si="0"/>
        <v>0</v>
      </c>
      <c r="E76" s="70"/>
      <c r="F76" s="151" t="str">
        <f t="shared" si="1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52" t="str">
        <f t="shared" si="2"/>
        <v/>
      </c>
      <c r="U76" s="205"/>
      <c r="V76" s="205"/>
      <c r="W76" s="88" t="s">
        <v>3</v>
      </c>
      <c r="X76" s="88">
        <v>432</v>
      </c>
      <c r="Y76" s="205"/>
      <c r="Z76" s="185"/>
      <c r="AA76" s="185"/>
      <c r="AB76" s="185"/>
      <c r="AD76" s="6">
        <f t="shared" si="3"/>
        <v>0</v>
      </c>
      <c r="AE76" s="6">
        <f t="shared" si="4"/>
        <v>0</v>
      </c>
      <c r="AF76" s="6">
        <f t="shared" si="5"/>
        <v>0</v>
      </c>
      <c r="AG76" s="6" t="str">
        <f t="shared" si="6"/>
        <v>0</v>
      </c>
    </row>
    <row r="77" spans="1:33" ht="18" customHeight="1" thickTop="1" thickBot="1">
      <c r="A77" s="24">
        <v>49</v>
      </c>
      <c r="B77" s="70"/>
      <c r="C77" s="70"/>
      <c r="D77" s="150">
        <f t="shared" si="0"/>
        <v>0</v>
      </c>
      <c r="E77" s="70"/>
      <c r="F77" s="151" t="str">
        <f t="shared" si="1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52" t="str">
        <f t="shared" si="2"/>
        <v/>
      </c>
      <c r="U77" s="205"/>
      <c r="V77" s="205"/>
      <c r="W77" s="88" t="s">
        <v>4</v>
      </c>
      <c r="X77" s="88">
        <v>433</v>
      </c>
      <c r="Y77" s="205"/>
      <c r="Z77" s="185"/>
      <c r="AA77" s="185"/>
      <c r="AB77" s="185"/>
      <c r="AD77" s="6">
        <f t="shared" si="3"/>
        <v>0</v>
      </c>
      <c r="AE77" s="6">
        <f t="shared" si="4"/>
        <v>0</v>
      </c>
      <c r="AF77" s="6">
        <f t="shared" si="5"/>
        <v>0</v>
      </c>
      <c r="AG77" s="6" t="str">
        <f t="shared" si="6"/>
        <v>0</v>
      </c>
    </row>
    <row r="78" spans="1:33" ht="18" customHeight="1" thickTop="1" thickBot="1">
      <c r="A78" s="24">
        <v>50</v>
      </c>
      <c r="B78" s="70"/>
      <c r="C78" s="70"/>
      <c r="D78" s="150">
        <f t="shared" si="0"/>
        <v>0</v>
      </c>
      <c r="E78" s="70"/>
      <c r="F78" s="151" t="str">
        <f t="shared" si="1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52" t="str">
        <f t="shared" si="2"/>
        <v/>
      </c>
      <c r="U78" s="205"/>
      <c r="V78" s="205"/>
      <c r="W78" s="88" t="s">
        <v>5</v>
      </c>
      <c r="X78" s="88">
        <v>434</v>
      </c>
      <c r="Y78" s="205"/>
      <c r="Z78" s="185"/>
      <c r="AA78" s="185"/>
      <c r="AB78" s="185"/>
      <c r="AD78" s="6">
        <f t="shared" si="3"/>
        <v>0</v>
      </c>
      <c r="AE78" s="6">
        <f t="shared" si="4"/>
        <v>0</v>
      </c>
      <c r="AF78" s="6">
        <f t="shared" si="5"/>
        <v>0</v>
      </c>
      <c r="AG78" s="6" t="str">
        <f t="shared" si="6"/>
        <v>0</v>
      </c>
    </row>
    <row r="79" spans="1:33" ht="18" customHeight="1" thickTop="1" thickBot="1">
      <c r="A79" s="24">
        <v>51</v>
      </c>
      <c r="B79" s="70"/>
      <c r="C79" s="70"/>
      <c r="D79" s="150">
        <f t="shared" si="0"/>
        <v>0</v>
      </c>
      <c r="E79" s="70"/>
      <c r="F79" s="151" t="str">
        <f t="shared" si="1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52" t="str">
        <f t="shared" si="2"/>
        <v/>
      </c>
      <c r="U79" s="205"/>
      <c r="V79" s="205"/>
      <c r="W79" s="88" t="s">
        <v>6</v>
      </c>
      <c r="X79" s="88">
        <v>435</v>
      </c>
      <c r="Y79" s="205"/>
      <c r="Z79" s="185"/>
      <c r="AA79" s="185"/>
      <c r="AB79" s="185"/>
      <c r="AD79" s="6">
        <f t="shared" si="3"/>
        <v>0</v>
      </c>
      <c r="AE79" s="6">
        <f t="shared" si="4"/>
        <v>0</v>
      </c>
      <c r="AF79" s="6">
        <f t="shared" si="5"/>
        <v>0</v>
      </c>
      <c r="AG79" s="6" t="str">
        <f t="shared" si="6"/>
        <v>0</v>
      </c>
    </row>
    <row r="80" spans="1:33" ht="18" customHeight="1" thickTop="1" thickBot="1">
      <c r="A80" s="24">
        <v>52</v>
      </c>
      <c r="B80" s="70"/>
      <c r="C80" s="70"/>
      <c r="D80" s="150">
        <f t="shared" si="0"/>
        <v>0</v>
      </c>
      <c r="E80" s="70"/>
      <c r="F80" s="151" t="str">
        <f t="shared" si="1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52" t="str">
        <f t="shared" si="2"/>
        <v/>
      </c>
      <c r="U80" s="206"/>
      <c r="V80" s="206"/>
      <c r="W80" s="89" t="s">
        <v>6</v>
      </c>
      <c r="X80" s="89">
        <v>436</v>
      </c>
      <c r="Y80" s="206"/>
      <c r="Z80" s="185"/>
      <c r="AA80" s="185"/>
      <c r="AB80" s="185"/>
      <c r="AD80" s="6">
        <f t="shared" si="3"/>
        <v>0</v>
      </c>
      <c r="AE80" s="6">
        <f t="shared" si="4"/>
        <v>0</v>
      </c>
      <c r="AF80" s="6">
        <f t="shared" si="5"/>
        <v>0</v>
      </c>
      <c r="AG80" s="6" t="str">
        <f t="shared" si="6"/>
        <v>0</v>
      </c>
    </row>
    <row r="81" spans="1:33" ht="18" customHeight="1" thickTop="1" thickBot="1">
      <c r="A81" s="24">
        <v>53</v>
      </c>
      <c r="B81" s="70"/>
      <c r="C81" s="70"/>
      <c r="D81" s="150">
        <f t="shared" si="0"/>
        <v>0</v>
      </c>
      <c r="E81" s="70"/>
      <c r="F81" s="151" t="str">
        <f t="shared" si="1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52" t="str">
        <f t="shared" si="2"/>
        <v/>
      </c>
      <c r="U81" s="90"/>
      <c r="V81" s="207" t="s">
        <v>289</v>
      </c>
      <c r="W81" s="207"/>
      <c r="X81" s="207"/>
      <c r="Y81" s="207"/>
      <c r="Z81" s="75"/>
      <c r="AA81" s="75"/>
      <c r="AB81" s="75"/>
      <c r="AD81" s="6">
        <f t="shared" si="3"/>
        <v>0</v>
      </c>
      <c r="AE81" s="6">
        <f t="shared" si="4"/>
        <v>0</v>
      </c>
      <c r="AF81" s="6">
        <f t="shared" si="5"/>
        <v>0</v>
      </c>
      <c r="AG81" s="6" t="str">
        <f t="shared" si="6"/>
        <v>0</v>
      </c>
    </row>
    <row r="82" spans="1:33" ht="18" customHeight="1" thickTop="1" thickBot="1">
      <c r="A82" s="24">
        <v>54</v>
      </c>
      <c r="B82" s="70"/>
      <c r="C82" s="70"/>
      <c r="D82" s="150">
        <f t="shared" si="0"/>
        <v>0</v>
      </c>
      <c r="E82" s="70"/>
      <c r="F82" s="151" t="str">
        <f t="shared" si="1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52" t="str">
        <f t="shared" si="2"/>
        <v/>
      </c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B82" s="185"/>
      <c r="AD82" s="6">
        <f t="shared" si="3"/>
        <v>0</v>
      </c>
      <c r="AE82" s="6">
        <f t="shared" si="4"/>
        <v>0</v>
      </c>
      <c r="AF82" s="6">
        <f t="shared" si="5"/>
        <v>0</v>
      </c>
      <c r="AG82" s="6" t="str">
        <f t="shared" si="6"/>
        <v>0</v>
      </c>
    </row>
    <row r="83" spans="1:33" ht="18" customHeight="1" thickTop="1" thickBot="1">
      <c r="A83" s="24">
        <v>55</v>
      </c>
      <c r="B83" s="70"/>
      <c r="C83" s="70"/>
      <c r="D83" s="150">
        <f t="shared" si="0"/>
        <v>0</v>
      </c>
      <c r="E83" s="70"/>
      <c r="F83" s="151" t="str">
        <f t="shared" si="1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52" t="str">
        <f t="shared" si="2"/>
        <v/>
      </c>
      <c r="U83" s="208"/>
      <c r="V83" s="208"/>
      <c r="W83" s="91" t="s">
        <v>3</v>
      </c>
      <c r="X83" s="91">
        <v>482</v>
      </c>
      <c r="Y83" s="205"/>
      <c r="Z83" s="185"/>
      <c r="AA83" s="185"/>
      <c r="AB83" s="185"/>
      <c r="AD83" s="6">
        <f t="shared" si="3"/>
        <v>0</v>
      </c>
      <c r="AE83" s="6">
        <f t="shared" si="4"/>
        <v>0</v>
      </c>
      <c r="AF83" s="6">
        <f t="shared" si="5"/>
        <v>0</v>
      </c>
      <c r="AG83" s="6" t="str">
        <f t="shared" si="6"/>
        <v>0</v>
      </c>
    </row>
    <row r="84" spans="1:33" ht="18" customHeight="1" thickTop="1" thickBot="1">
      <c r="A84" s="24">
        <v>56</v>
      </c>
      <c r="B84" s="70"/>
      <c r="C84" s="70"/>
      <c r="D84" s="150">
        <f t="shared" si="0"/>
        <v>0</v>
      </c>
      <c r="E84" s="70"/>
      <c r="F84" s="151" t="str">
        <f t="shared" si="1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52" t="str">
        <f t="shared" si="2"/>
        <v/>
      </c>
      <c r="U84" s="208"/>
      <c r="V84" s="208"/>
      <c r="W84" s="91" t="s">
        <v>4</v>
      </c>
      <c r="X84" s="91">
        <v>483</v>
      </c>
      <c r="Y84" s="205"/>
      <c r="Z84" s="185"/>
      <c r="AA84" s="185"/>
      <c r="AB84" s="185"/>
      <c r="AD84" s="6">
        <f t="shared" si="3"/>
        <v>0</v>
      </c>
      <c r="AE84" s="6">
        <f t="shared" si="4"/>
        <v>0</v>
      </c>
      <c r="AF84" s="6">
        <f t="shared" si="5"/>
        <v>0</v>
      </c>
      <c r="AG84" s="6" t="str">
        <f t="shared" si="6"/>
        <v>0</v>
      </c>
    </row>
    <row r="85" spans="1:33" ht="18" customHeight="1" thickTop="1" thickBot="1">
      <c r="A85" s="24">
        <v>57</v>
      </c>
      <c r="B85" s="70"/>
      <c r="C85" s="70"/>
      <c r="D85" s="150">
        <f t="shared" si="0"/>
        <v>0</v>
      </c>
      <c r="E85" s="70"/>
      <c r="F85" s="151" t="str">
        <f t="shared" si="1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52" t="str">
        <f t="shared" si="2"/>
        <v/>
      </c>
      <c r="U85" s="208"/>
      <c r="V85" s="208"/>
      <c r="W85" s="91" t="s">
        <v>5</v>
      </c>
      <c r="X85" s="91">
        <v>484</v>
      </c>
      <c r="Y85" s="205"/>
      <c r="Z85" s="185"/>
      <c r="AA85" s="185"/>
      <c r="AB85" s="185"/>
      <c r="AD85" s="6">
        <f t="shared" si="3"/>
        <v>0</v>
      </c>
      <c r="AE85" s="6">
        <f t="shared" si="4"/>
        <v>0</v>
      </c>
      <c r="AF85" s="6">
        <f t="shared" si="5"/>
        <v>0</v>
      </c>
      <c r="AG85" s="6" t="str">
        <f t="shared" si="6"/>
        <v>0</v>
      </c>
    </row>
    <row r="86" spans="1:33" ht="18" customHeight="1" thickTop="1" thickBot="1">
      <c r="A86" s="24">
        <v>58</v>
      </c>
      <c r="B86" s="70"/>
      <c r="C86" s="70"/>
      <c r="D86" s="150">
        <f t="shared" si="0"/>
        <v>0</v>
      </c>
      <c r="E86" s="70"/>
      <c r="F86" s="151" t="str">
        <f t="shared" si="1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52" t="str">
        <f t="shared" si="2"/>
        <v/>
      </c>
      <c r="U86" s="208"/>
      <c r="V86" s="208"/>
      <c r="W86" s="91" t="s">
        <v>6</v>
      </c>
      <c r="X86" s="91">
        <v>485</v>
      </c>
      <c r="Y86" s="205"/>
      <c r="Z86" s="185"/>
      <c r="AA86" s="185"/>
      <c r="AB86" s="185"/>
      <c r="AD86" s="6">
        <f t="shared" si="3"/>
        <v>0</v>
      </c>
      <c r="AE86" s="6">
        <f t="shared" si="4"/>
        <v>0</v>
      </c>
      <c r="AF86" s="6">
        <f t="shared" si="5"/>
        <v>0</v>
      </c>
      <c r="AG86" s="6" t="str">
        <f t="shared" si="6"/>
        <v>0</v>
      </c>
    </row>
    <row r="87" spans="1:33" ht="18" customHeight="1" thickTop="1" thickBot="1">
      <c r="A87" s="24">
        <v>59</v>
      </c>
      <c r="B87" s="70"/>
      <c r="C87" s="70"/>
      <c r="D87" s="150">
        <f t="shared" si="0"/>
        <v>0</v>
      </c>
      <c r="E87" s="70"/>
      <c r="F87" s="151" t="str">
        <f t="shared" si="1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52" t="str">
        <f t="shared" si="2"/>
        <v/>
      </c>
      <c r="U87" s="208"/>
      <c r="V87" s="208"/>
      <c r="W87" s="91" t="s">
        <v>6</v>
      </c>
      <c r="X87" s="91">
        <v>486</v>
      </c>
      <c r="Y87" s="206"/>
      <c r="Z87" s="185"/>
      <c r="AA87" s="185"/>
      <c r="AB87" s="185"/>
      <c r="AD87" s="6">
        <f t="shared" si="3"/>
        <v>0</v>
      </c>
      <c r="AE87" s="6">
        <f t="shared" si="4"/>
        <v>0</v>
      </c>
      <c r="AF87" s="6">
        <f t="shared" si="5"/>
        <v>0</v>
      </c>
      <c r="AG87" s="6" t="str">
        <f t="shared" si="6"/>
        <v>0</v>
      </c>
    </row>
    <row r="88" spans="1:33" ht="18" customHeight="1" thickTop="1">
      <c r="A88" s="24">
        <v>60</v>
      </c>
      <c r="B88" s="70"/>
      <c r="C88" s="70"/>
      <c r="D88" s="150">
        <f t="shared" si="0"/>
        <v>0</v>
      </c>
      <c r="E88" s="70"/>
      <c r="F88" s="151" t="str">
        <f t="shared" si="1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52" t="str">
        <f t="shared" si="2"/>
        <v/>
      </c>
      <c r="U88" s="209" t="s">
        <v>105</v>
      </c>
      <c r="V88" s="209"/>
      <c r="W88" s="209"/>
      <c r="X88" s="209"/>
      <c r="Y88" s="209"/>
      <c r="Z88" s="209"/>
      <c r="AA88" s="209"/>
      <c r="AB88" s="209"/>
      <c r="AC88" s="209"/>
      <c r="AD88" s="6">
        <f t="shared" si="3"/>
        <v>0</v>
      </c>
      <c r="AE88" s="6">
        <f t="shared" si="4"/>
        <v>0</v>
      </c>
      <c r="AF88" s="6">
        <f t="shared" si="5"/>
        <v>0</v>
      </c>
      <c r="AG88" s="6" t="str">
        <f t="shared" si="6"/>
        <v>0</v>
      </c>
    </row>
    <row r="89" spans="1:33" ht="18" customHeight="1">
      <c r="A89" s="24">
        <v>61</v>
      </c>
      <c r="B89" s="70"/>
      <c r="C89" s="70"/>
      <c r="D89" s="150">
        <f t="shared" si="0"/>
        <v>0</v>
      </c>
      <c r="E89" s="70"/>
      <c r="F89" s="151" t="str">
        <f t="shared" si="1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52" t="str">
        <f t="shared" si="2"/>
        <v/>
      </c>
      <c r="AD89" s="6">
        <f t="shared" si="3"/>
        <v>0</v>
      </c>
      <c r="AE89" s="6">
        <f t="shared" si="4"/>
        <v>0</v>
      </c>
      <c r="AF89" s="6">
        <f t="shared" si="5"/>
        <v>0</v>
      </c>
      <c r="AG89" s="6" t="str">
        <f t="shared" si="6"/>
        <v>0</v>
      </c>
    </row>
    <row r="90" spans="1:33" ht="18" customHeight="1">
      <c r="A90" s="24">
        <v>62</v>
      </c>
      <c r="B90" s="70"/>
      <c r="C90" s="70"/>
      <c r="D90" s="150">
        <f t="shared" si="0"/>
        <v>0</v>
      </c>
      <c r="E90" s="70"/>
      <c r="F90" s="151" t="str">
        <f t="shared" si="1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52" t="str">
        <f t="shared" si="2"/>
        <v/>
      </c>
      <c r="AD90" s="6">
        <f t="shared" si="3"/>
        <v>0</v>
      </c>
      <c r="AE90" s="6">
        <f t="shared" si="4"/>
        <v>0</v>
      </c>
      <c r="AF90" s="6">
        <f t="shared" si="5"/>
        <v>0</v>
      </c>
      <c r="AG90" s="6" t="str">
        <f t="shared" si="6"/>
        <v>0</v>
      </c>
    </row>
    <row r="91" spans="1:33" ht="18" customHeight="1">
      <c r="A91" s="24">
        <v>63</v>
      </c>
      <c r="B91" s="70"/>
      <c r="C91" s="70"/>
      <c r="D91" s="150">
        <f t="shared" si="0"/>
        <v>0</v>
      </c>
      <c r="E91" s="70"/>
      <c r="F91" s="151" t="str">
        <f t="shared" si="1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52" t="str">
        <f t="shared" si="2"/>
        <v/>
      </c>
      <c r="AD91" s="6">
        <f t="shared" si="3"/>
        <v>0</v>
      </c>
      <c r="AE91" s="6">
        <f t="shared" si="4"/>
        <v>0</v>
      </c>
      <c r="AF91" s="6">
        <f t="shared" si="5"/>
        <v>0</v>
      </c>
      <c r="AG91" s="6" t="str">
        <f t="shared" si="6"/>
        <v>0</v>
      </c>
    </row>
    <row r="92" spans="1:33" ht="18" customHeight="1">
      <c r="A92" s="24">
        <v>64</v>
      </c>
      <c r="B92" s="70"/>
      <c r="C92" s="70"/>
      <c r="D92" s="150">
        <f t="shared" si="0"/>
        <v>0</v>
      </c>
      <c r="E92" s="70"/>
      <c r="F92" s="151" t="str">
        <f t="shared" si="1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52" t="str">
        <f t="shared" si="2"/>
        <v/>
      </c>
      <c r="AD92" s="6">
        <f t="shared" si="3"/>
        <v>0</v>
      </c>
      <c r="AE92" s="6">
        <f t="shared" si="4"/>
        <v>0</v>
      </c>
      <c r="AF92" s="6">
        <f t="shared" si="5"/>
        <v>0</v>
      </c>
      <c r="AG92" s="6" t="str">
        <f t="shared" si="6"/>
        <v>0</v>
      </c>
    </row>
    <row r="93" spans="1:33" ht="18" customHeight="1">
      <c r="A93" s="24">
        <v>65</v>
      </c>
      <c r="B93" s="70"/>
      <c r="C93" s="70"/>
      <c r="D93" s="150">
        <f t="shared" ref="D93:D156" si="7">$A$2</f>
        <v>0</v>
      </c>
      <c r="E93" s="70"/>
      <c r="F93" s="151" t="str">
        <f t="shared" si="1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52" t="str">
        <f t="shared" si="2"/>
        <v/>
      </c>
      <c r="AD93" s="6">
        <f t="shared" si="3"/>
        <v>0</v>
      </c>
      <c r="AE93" s="6">
        <f t="shared" si="4"/>
        <v>0</v>
      </c>
      <c r="AF93" s="6">
        <f t="shared" si="5"/>
        <v>0</v>
      </c>
      <c r="AG93" s="6" t="str">
        <f t="shared" si="6"/>
        <v>0</v>
      </c>
    </row>
    <row r="94" spans="1:33" ht="18" customHeight="1">
      <c r="A94" s="24">
        <v>66</v>
      </c>
      <c r="B94" s="70"/>
      <c r="C94" s="70"/>
      <c r="D94" s="150">
        <f t="shared" si="7"/>
        <v>0</v>
      </c>
      <c r="E94" s="70"/>
      <c r="F94" s="151" t="str">
        <f t="shared" ref="F94:F157" si="8">$F$29</f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52" t="str">
        <f t="shared" ref="S94:S157" si="9">$S$29</f>
        <v/>
      </c>
      <c r="AC94" s="87"/>
      <c r="AD94" s="6">
        <f t="shared" ref="AD94:AD128" si="10">IF(COUNT(H94)=1,B94,0)</f>
        <v>0</v>
      </c>
      <c r="AE94" s="6">
        <f t="shared" ref="AE94:AE128" si="11">IF(COUNT(I94)=1,B94,0)</f>
        <v>0</v>
      </c>
      <c r="AF94" s="6">
        <f t="shared" ref="AF94:AF128" si="12">L94*10+B94</f>
        <v>0</v>
      </c>
      <c r="AG94" s="6" t="str">
        <f t="shared" ref="AG94:AG128" si="13">RIGHT(AF94,2)</f>
        <v>0</v>
      </c>
    </row>
    <row r="95" spans="1:33" ht="18" customHeight="1">
      <c r="A95" s="24">
        <v>67</v>
      </c>
      <c r="B95" s="70"/>
      <c r="C95" s="70"/>
      <c r="D95" s="150">
        <f t="shared" si="7"/>
        <v>0</v>
      </c>
      <c r="E95" s="70"/>
      <c r="F95" s="151" t="str">
        <f t="shared" si="8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52" t="str">
        <f t="shared" si="9"/>
        <v/>
      </c>
      <c r="AD95" s="6">
        <f t="shared" si="10"/>
        <v>0</v>
      </c>
      <c r="AE95" s="6">
        <f t="shared" si="11"/>
        <v>0</v>
      </c>
      <c r="AF95" s="6">
        <f t="shared" si="12"/>
        <v>0</v>
      </c>
      <c r="AG95" s="6" t="str">
        <f t="shared" si="13"/>
        <v>0</v>
      </c>
    </row>
    <row r="96" spans="1:33" ht="18" customHeight="1">
      <c r="A96" s="24">
        <v>68</v>
      </c>
      <c r="B96" s="70"/>
      <c r="C96" s="70"/>
      <c r="D96" s="150">
        <f t="shared" si="7"/>
        <v>0</v>
      </c>
      <c r="E96" s="70"/>
      <c r="F96" s="151" t="str">
        <f t="shared" si="8"/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52" t="str">
        <f t="shared" si="9"/>
        <v/>
      </c>
      <c r="AD96" s="6">
        <f t="shared" si="10"/>
        <v>0</v>
      </c>
      <c r="AE96" s="6">
        <f t="shared" si="11"/>
        <v>0</v>
      </c>
      <c r="AF96" s="6">
        <f t="shared" si="12"/>
        <v>0</v>
      </c>
      <c r="AG96" s="6" t="str">
        <f t="shared" si="13"/>
        <v>0</v>
      </c>
    </row>
    <row r="97" spans="1:33" ht="18" customHeight="1">
      <c r="A97" s="24">
        <v>69</v>
      </c>
      <c r="B97" s="70"/>
      <c r="C97" s="70"/>
      <c r="D97" s="150">
        <f t="shared" si="7"/>
        <v>0</v>
      </c>
      <c r="E97" s="70"/>
      <c r="F97" s="151" t="str">
        <f t="shared" si="8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52" t="str">
        <f t="shared" si="9"/>
        <v/>
      </c>
      <c r="AD97" s="6">
        <f t="shared" si="10"/>
        <v>0</v>
      </c>
      <c r="AE97" s="6">
        <f t="shared" si="11"/>
        <v>0</v>
      </c>
      <c r="AF97" s="6">
        <f t="shared" si="12"/>
        <v>0</v>
      </c>
      <c r="AG97" s="6" t="str">
        <f t="shared" si="13"/>
        <v>0</v>
      </c>
    </row>
    <row r="98" spans="1:33" ht="18" customHeight="1">
      <c r="A98" s="24">
        <v>70</v>
      </c>
      <c r="B98" s="70"/>
      <c r="C98" s="70"/>
      <c r="D98" s="150">
        <f t="shared" si="7"/>
        <v>0</v>
      </c>
      <c r="E98" s="70"/>
      <c r="F98" s="151" t="str">
        <f t="shared" si="8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52" t="str">
        <f t="shared" si="9"/>
        <v/>
      </c>
      <c r="AD98" s="6">
        <f t="shared" si="10"/>
        <v>0</v>
      </c>
      <c r="AE98" s="6">
        <f t="shared" si="11"/>
        <v>0</v>
      </c>
      <c r="AF98" s="6">
        <f t="shared" si="12"/>
        <v>0</v>
      </c>
      <c r="AG98" s="6" t="str">
        <f t="shared" si="13"/>
        <v>0</v>
      </c>
    </row>
    <row r="99" spans="1:33" ht="18" customHeight="1">
      <c r="A99" s="24">
        <v>71</v>
      </c>
      <c r="B99" s="70"/>
      <c r="C99" s="70"/>
      <c r="D99" s="150">
        <f t="shared" si="7"/>
        <v>0</v>
      </c>
      <c r="E99" s="70"/>
      <c r="F99" s="151" t="str">
        <f t="shared" si="8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52" t="str">
        <f t="shared" si="9"/>
        <v/>
      </c>
      <c r="AD99" s="6">
        <f t="shared" si="10"/>
        <v>0</v>
      </c>
      <c r="AE99" s="6">
        <f t="shared" si="11"/>
        <v>0</v>
      </c>
      <c r="AF99" s="6">
        <f t="shared" si="12"/>
        <v>0</v>
      </c>
      <c r="AG99" s="6" t="str">
        <f t="shared" si="13"/>
        <v>0</v>
      </c>
    </row>
    <row r="100" spans="1:33" ht="18" customHeight="1">
      <c r="A100" s="24">
        <v>72</v>
      </c>
      <c r="B100" s="70"/>
      <c r="C100" s="70"/>
      <c r="D100" s="150">
        <f t="shared" si="7"/>
        <v>0</v>
      </c>
      <c r="E100" s="70"/>
      <c r="F100" s="151" t="str">
        <f t="shared" si="8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52" t="str">
        <f t="shared" si="9"/>
        <v/>
      </c>
      <c r="AD100" s="6">
        <f t="shared" si="10"/>
        <v>0</v>
      </c>
      <c r="AE100" s="6">
        <f t="shared" si="11"/>
        <v>0</v>
      </c>
      <c r="AF100" s="6">
        <f t="shared" si="12"/>
        <v>0</v>
      </c>
      <c r="AG100" s="6" t="str">
        <f t="shared" si="13"/>
        <v>0</v>
      </c>
    </row>
    <row r="101" spans="1:33" ht="18" customHeight="1">
      <c r="A101" s="24">
        <v>73</v>
      </c>
      <c r="B101" s="70"/>
      <c r="C101" s="70"/>
      <c r="D101" s="150">
        <f t="shared" si="7"/>
        <v>0</v>
      </c>
      <c r="E101" s="70"/>
      <c r="F101" s="151" t="str">
        <f t="shared" si="8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52" t="str">
        <f t="shared" si="9"/>
        <v/>
      </c>
      <c r="AD101" s="6">
        <f t="shared" si="10"/>
        <v>0</v>
      </c>
      <c r="AE101" s="6">
        <f t="shared" si="11"/>
        <v>0</v>
      </c>
      <c r="AF101" s="6">
        <f t="shared" si="12"/>
        <v>0</v>
      </c>
      <c r="AG101" s="6" t="str">
        <f t="shared" si="13"/>
        <v>0</v>
      </c>
    </row>
    <row r="102" spans="1:33" ht="18" customHeight="1">
      <c r="A102" s="24">
        <v>74</v>
      </c>
      <c r="B102" s="70"/>
      <c r="C102" s="70"/>
      <c r="D102" s="150">
        <f t="shared" si="7"/>
        <v>0</v>
      </c>
      <c r="E102" s="70"/>
      <c r="F102" s="151" t="str">
        <f t="shared" si="8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52" t="str">
        <f t="shared" si="9"/>
        <v/>
      </c>
      <c r="AD102" s="6">
        <f t="shared" si="10"/>
        <v>0</v>
      </c>
      <c r="AE102" s="6">
        <f t="shared" si="11"/>
        <v>0</v>
      </c>
      <c r="AF102" s="6">
        <f t="shared" si="12"/>
        <v>0</v>
      </c>
      <c r="AG102" s="6" t="str">
        <f t="shared" si="13"/>
        <v>0</v>
      </c>
    </row>
    <row r="103" spans="1:33" ht="18" customHeight="1">
      <c r="A103" s="24">
        <v>75</v>
      </c>
      <c r="B103" s="70"/>
      <c r="C103" s="70"/>
      <c r="D103" s="150">
        <f t="shared" si="7"/>
        <v>0</v>
      </c>
      <c r="E103" s="70"/>
      <c r="F103" s="151" t="str">
        <f t="shared" si="8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52" t="str">
        <f t="shared" si="9"/>
        <v/>
      </c>
      <c r="AD103" s="6">
        <f t="shared" si="10"/>
        <v>0</v>
      </c>
      <c r="AE103" s="6">
        <f t="shared" si="11"/>
        <v>0</v>
      </c>
      <c r="AF103" s="6">
        <f t="shared" si="12"/>
        <v>0</v>
      </c>
      <c r="AG103" s="6" t="str">
        <f t="shared" si="13"/>
        <v>0</v>
      </c>
    </row>
    <row r="104" spans="1:33" ht="18" customHeight="1">
      <c r="A104" s="24">
        <v>76</v>
      </c>
      <c r="B104" s="70"/>
      <c r="C104" s="70"/>
      <c r="D104" s="150">
        <f t="shared" si="7"/>
        <v>0</v>
      </c>
      <c r="E104" s="70"/>
      <c r="F104" s="151" t="str">
        <f t="shared" si="8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52" t="str">
        <f t="shared" si="9"/>
        <v/>
      </c>
      <c r="AD104" s="6">
        <f t="shared" si="10"/>
        <v>0</v>
      </c>
      <c r="AE104" s="6">
        <f t="shared" si="11"/>
        <v>0</v>
      </c>
      <c r="AF104" s="6">
        <f t="shared" si="12"/>
        <v>0</v>
      </c>
      <c r="AG104" s="6" t="str">
        <f t="shared" si="13"/>
        <v>0</v>
      </c>
    </row>
    <row r="105" spans="1:33" ht="18" customHeight="1">
      <c r="A105" s="24">
        <v>77</v>
      </c>
      <c r="B105" s="70"/>
      <c r="C105" s="70"/>
      <c r="D105" s="150">
        <f t="shared" si="7"/>
        <v>0</v>
      </c>
      <c r="E105" s="70"/>
      <c r="F105" s="151" t="str">
        <f t="shared" si="8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52" t="str">
        <f t="shared" si="9"/>
        <v/>
      </c>
      <c r="AD105" s="6">
        <f t="shared" si="10"/>
        <v>0</v>
      </c>
      <c r="AE105" s="6">
        <f t="shared" si="11"/>
        <v>0</v>
      </c>
      <c r="AF105" s="6">
        <f t="shared" si="12"/>
        <v>0</v>
      </c>
      <c r="AG105" s="6" t="str">
        <f t="shared" si="13"/>
        <v>0</v>
      </c>
    </row>
    <row r="106" spans="1:33" ht="18" customHeight="1">
      <c r="A106" s="24">
        <v>78</v>
      </c>
      <c r="B106" s="70"/>
      <c r="C106" s="70"/>
      <c r="D106" s="150">
        <f t="shared" si="7"/>
        <v>0</v>
      </c>
      <c r="E106" s="70"/>
      <c r="F106" s="151" t="str">
        <f t="shared" si="8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52" t="str">
        <f t="shared" si="9"/>
        <v/>
      </c>
      <c r="AD106" s="6">
        <f t="shared" si="10"/>
        <v>0</v>
      </c>
      <c r="AE106" s="6">
        <f t="shared" si="11"/>
        <v>0</v>
      </c>
      <c r="AF106" s="6">
        <f t="shared" si="12"/>
        <v>0</v>
      </c>
      <c r="AG106" s="6" t="str">
        <f t="shared" si="13"/>
        <v>0</v>
      </c>
    </row>
    <row r="107" spans="1:33" ht="18" customHeight="1">
      <c r="A107" s="24">
        <v>79</v>
      </c>
      <c r="B107" s="70"/>
      <c r="C107" s="70"/>
      <c r="D107" s="150">
        <f t="shared" si="7"/>
        <v>0</v>
      </c>
      <c r="E107" s="70"/>
      <c r="F107" s="151" t="str">
        <f t="shared" si="8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52" t="str">
        <f t="shared" si="9"/>
        <v/>
      </c>
      <c r="AD107" s="6">
        <f t="shared" si="10"/>
        <v>0</v>
      </c>
      <c r="AE107" s="6">
        <f t="shared" si="11"/>
        <v>0</v>
      </c>
      <c r="AF107" s="6">
        <f t="shared" si="12"/>
        <v>0</v>
      </c>
      <c r="AG107" s="6" t="str">
        <f t="shared" si="13"/>
        <v>0</v>
      </c>
    </row>
    <row r="108" spans="1:33" ht="18" customHeight="1">
      <c r="A108" s="24">
        <v>80</v>
      </c>
      <c r="B108" s="70"/>
      <c r="C108" s="70"/>
      <c r="D108" s="150">
        <f t="shared" si="7"/>
        <v>0</v>
      </c>
      <c r="E108" s="70"/>
      <c r="F108" s="151" t="str">
        <f t="shared" si="8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52" t="str">
        <f t="shared" si="9"/>
        <v/>
      </c>
      <c r="AD108" s="6">
        <f t="shared" si="10"/>
        <v>0</v>
      </c>
      <c r="AE108" s="6">
        <f t="shared" si="11"/>
        <v>0</v>
      </c>
      <c r="AF108" s="6">
        <f t="shared" si="12"/>
        <v>0</v>
      </c>
      <c r="AG108" s="6" t="str">
        <f t="shared" si="13"/>
        <v>0</v>
      </c>
    </row>
    <row r="109" spans="1:33" ht="18" customHeight="1">
      <c r="A109" s="24">
        <v>81</v>
      </c>
      <c r="B109" s="70"/>
      <c r="C109" s="70"/>
      <c r="D109" s="150">
        <f t="shared" si="7"/>
        <v>0</v>
      </c>
      <c r="E109" s="70"/>
      <c r="F109" s="151" t="str">
        <f t="shared" si="8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52" t="str">
        <f t="shared" si="9"/>
        <v/>
      </c>
      <c r="AD109" s="6">
        <f t="shared" si="10"/>
        <v>0</v>
      </c>
      <c r="AE109" s="6">
        <f t="shared" si="11"/>
        <v>0</v>
      </c>
      <c r="AF109" s="6">
        <f t="shared" si="12"/>
        <v>0</v>
      </c>
      <c r="AG109" s="6" t="str">
        <f t="shared" si="13"/>
        <v>0</v>
      </c>
    </row>
    <row r="110" spans="1:33" ht="18" customHeight="1">
      <c r="A110" s="24">
        <v>82</v>
      </c>
      <c r="B110" s="70"/>
      <c r="C110" s="70"/>
      <c r="D110" s="150">
        <f t="shared" si="7"/>
        <v>0</v>
      </c>
      <c r="E110" s="70"/>
      <c r="F110" s="151" t="str">
        <f t="shared" si="8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52" t="str">
        <f t="shared" si="9"/>
        <v/>
      </c>
      <c r="AD110" s="6">
        <f t="shared" si="10"/>
        <v>0</v>
      </c>
      <c r="AE110" s="6">
        <f t="shared" si="11"/>
        <v>0</v>
      </c>
      <c r="AF110" s="6">
        <f t="shared" si="12"/>
        <v>0</v>
      </c>
      <c r="AG110" s="6" t="str">
        <f t="shared" si="13"/>
        <v>0</v>
      </c>
    </row>
    <row r="111" spans="1:33" ht="18" customHeight="1">
      <c r="A111" s="24">
        <v>83</v>
      </c>
      <c r="B111" s="70"/>
      <c r="C111" s="70"/>
      <c r="D111" s="150">
        <f t="shared" si="7"/>
        <v>0</v>
      </c>
      <c r="E111" s="70"/>
      <c r="F111" s="151" t="str">
        <f t="shared" si="8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52" t="str">
        <f t="shared" si="9"/>
        <v/>
      </c>
      <c r="AD111" s="6">
        <f t="shared" si="10"/>
        <v>0</v>
      </c>
      <c r="AE111" s="6">
        <f t="shared" si="11"/>
        <v>0</v>
      </c>
      <c r="AF111" s="6">
        <f t="shared" si="12"/>
        <v>0</v>
      </c>
      <c r="AG111" s="6" t="str">
        <f t="shared" si="13"/>
        <v>0</v>
      </c>
    </row>
    <row r="112" spans="1:33" ht="18" customHeight="1">
      <c r="A112" s="24">
        <v>84</v>
      </c>
      <c r="B112" s="70"/>
      <c r="C112" s="70"/>
      <c r="D112" s="150">
        <f t="shared" si="7"/>
        <v>0</v>
      </c>
      <c r="E112" s="70"/>
      <c r="F112" s="151" t="str">
        <f t="shared" si="8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52" t="str">
        <f t="shared" si="9"/>
        <v/>
      </c>
      <c r="AD112" s="6">
        <f t="shared" si="10"/>
        <v>0</v>
      </c>
      <c r="AE112" s="6">
        <f t="shared" si="11"/>
        <v>0</v>
      </c>
      <c r="AF112" s="6">
        <f t="shared" si="12"/>
        <v>0</v>
      </c>
      <c r="AG112" s="6" t="str">
        <f t="shared" si="13"/>
        <v>0</v>
      </c>
    </row>
    <row r="113" spans="1:33" ht="18" customHeight="1">
      <c r="A113" s="24">
        <v>85</v>
      </c>
      <c r="B113" s="70"/>
      <c r="C113" s="70"/>
      <c r="D113" s="150">
        <f t="shared" si="7"/>
        <v>0</v>
      </c>
      <c r="E113" s="70"/>
      <c r="F113" s="151" t="str">
        <f t="shared" si="8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52" t="str">
        <f t="shared" si="9"/>
        <v/>
      </c>
      <c r="AD113" s="6">
        <f t="shared" si="10"/>
        <v>0</v>
      </c>
      <c r="AE113" s="6">
        <f t="shared" si="11"/>
        <v>0</v>
      </c>
      <c r="AF113" s="6">
        <f t="shared" si="12"/>
        <v>0</v>
      </c>
      <c r="AG113" s="6" t="str">
        <f t="shared" si="13"/>
        <v>0</v>
      </c>
    </row>
    <row r="114" spans="1:33" ht="18" customHeight="1">
      <c r="A114" s="24">
        <v>86</v>
      </c>
      <c r="B114" s="70"/>
      <c r="C114" s="70"/>
      <c r="D114" s="150">
        <f t="shared" si="7"/>
        <v>0</v>
      </c>
      <c r="E114" s="70"/>
      <c r="F114" s="151" t="str">
        <f t="shared" si="8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52" t="str">
        <f t="shared" si="9"/>
        <v/>
      </c>
      <c r="AD114" s="6">
        <f t="shared" si="10"/>
        <v>0</v>
      </c>
      <c r="AE114" s="6">
        <f t="shared" si="11"/>
        <v>0</v>
      </c>
      <c r="AF114" s="6">
        <f t="shared" si="12"/>
        <v>0</v>
      </c>
      <c r="AG114" s="6" t="str">
        <f t="shared" si="13"/>
        <v>0</v>
      </c>
    </row>
    <row r="115" spans="1:33" ht="18" customHeight="1">
      <c r="A115" s="24">
        <v>87</v>
      </c>
      <c r="B115" s="70"/>
      <c r="C115" s="70"/>
      <c r="D115" s="150">
        <f t="shared" si="7"/>
        <v>0</v>
      </c>
      <c r="E115" s="70"/>
      <c r="F115" s="151" t="str">
        <f t="shared" si="8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52" t="str">
        <f t="shared" si="9"/>
        <v/>
      </c>
      <c r="AD115" s="6">
        <f t="shared" si="10"/>
        <v>0</v>
      </c>
      <c r="AE115" s="6">
        <f t="shared" si="11"/>
        <v>0</v>
      </c>
      <c r="AF115" s="6">
        <f t="shared" si="12"/>
        <v>0</v>
      </c>
      <c r="AG115" s="6" t="str">
        <f t="shared" si="13"/>
        <v>0</v>
      </c>
    </row>
    <row r="116" spans="1:33" ht="18" customHeight="1">
      <c r="A116" s="24">
        <v>88</v>
      </c>
      <c r="B116" s="70"/>
      <c r="C116" s="70"/>
      <c r="D116" s="150">
        <f t="shared" si="7"/>
        <v>0</v>
      </c>
      <c r="E116" s="70"/>
      <c r="F116" s="151" t="str">
        <f t="shared" si="8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52" t="str">
        <f t="shared" si="9"/>
        <v/>
      </c>
      <c r="AD116" s="6">
        <f t="shared" si="10"/>
        <v>0</v>
      </c>
      <c r="AE116" s="6">
        <f t="shared" si="11"/>
        <v>0</v>
      </c>
      <c r="AF116" s="6">
        <f t="shared" si="12"/>
        <v>0</v>
      </c>
      <c r="AG116" s="6" t="str">
        <f t="shared" si="13"/>
        <v>0</v>
      </c>
    </row>
    <row r="117" spans="1:33" ht="18" customHeight="1">
      <c r="A117" s="24">
        <v>89</v>
      </c>
      <c r="B117" s="70"/>
      <c r="C117" s="70"/>
      <c r="D117" s="150">
        <f t="shared" si="7"/>
        <v>0</v>
      </c>
      <c r="E117" s="70"/>
      <c r="F117" s="151" t="str">
        <f t="shared" si="8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52" t="str">
        <f t="shared" si="9"/>
        <v/>
      </c>
      <c r="AD117" s="6">
        <f t="shared" si="10"/>
        <v>0</v>
      </c>
      <c r="AE117" s="6">
        <f t="shared" si="11"/>
        <v>0</v>
      </c>
      <c r="AF117" s="6">
        <f t="shared" si="12"/>
        <v>0</v>
      </c>
      <c r="AG117" s="6" t="str">
        <f t="shared" si="13"/>
        <v>0</v>
      </c>
    </row>
    <row r="118" spans="1:33" ht="18" customHeight="1">
      <c r="A118" s="24">
        <v>90</v>
      </c>
      <c r="B118" s="70"/>
      <c r="C118" s="70"/>
      <c r="D118" s="150">
        <f t="shared" si="7"/>
        <v>0</v>
      </c>
      <c r="E118" s="70"/>
      <c r="F118" s="151" t="str">
        <f t="shared" si="8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52" t="str">
        <f t="shared" si="9"/>
        <v/>
      </c>
      <c r="X118" s="92"/>
      <c r="Y118" s="79"/>
      <c r="Z118" s="79"/>
      <c r="AA118" s="79"/>
      <c r="AB118" s="79"/>
      <c r="AD118" s="6">
        <f t="shared" si="10"/>
        <v>0</v>
      </c>
      <c r="AE118" s="6">
        <f t="shared" si="11"/>
        <v>0</v>
      </c>
      <c r="AF118" s="6">
        <f t="shared" si="12"/>
        <v>0</v>
      </c>
      <c r="AG118" s="6" t="str">
        <f t="shared" si="13"/>
        <v>0</v>
      </c>
    </row>
    <row r="119" spans="1:33" ht="18" customHeight="1">
      <c r="A119" s="24">
        <v>91</v>
      </c>
      <c r="B119" s="70"/>
      <c r="C119" s="70"/>
      <c r="D119" s="150">
        <f t="shared" si="7"/>
        <v>0</v>
      </c>
      <c r="E119" s="70"/>
      <c r="F119" s="151" t="str">
        <f t="shared" si="8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52" t="str">
        <f t="shared" si="9"/>
        <v/>
      </c>
      <c r="U119" s="93"/>
      <c r="X119" s="77"/>
      <c r="Y119" s="79"/>
      <c r="Z119" s="79"/>
      <c r="AA119" s="79"/>
      <c r="AB119" s="79"/>
      <c r="AD119" s="6">
        <f t="shared" si="10"/>
        <v>0</v>
      </c>
      <c r="AE119" s="6">
        <f t="shared" si="11"/>
        <v>0</v>
      </c>
      <c r="AF119" s="6">
        <f t="shared" si="12"/>
        <v>0</v>
      </c>
      <c r="AG119" s="6" t="str">
        <f t="shared" si="13"/>
        <v>0</v>
      </c>
    </row>
    <row r="120" spans="1:33" ht="18" customHeight="1">
      <c r="A120" s="24">
        <v>92</v>
      </c>
      <c r="B120" s="70"/>
      <c r="C120" s="70"/>
      <c r="D120" s="150">
        <f t="shared" si="7"/>
        <v>0</v>
      </c>
      <c r="E120" s="70"/>
      <c r="F120" s="151" t="str">
        <f t="shared" si="8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52" t="str">
        <f t="shared" si="9"/>
        <v/>
      </c>
      <c r="X120" s="94"/>
      <c r="Y120" s="79"/>
      <c r="Z120" s="79"/>
      <c r="AA120" s="79"/>
      <c r="AB120" s="79"/>
      <c r="AD120" s="6">
        <f t="shared" si="10"/>
        <v>0</v>
      </c>
      <c r="AE120" s="6">
        <f t="shared" si="11"/>
        <v>0</v>
      </c>
      <c r="AF120" s="6">
        <f t="shared" si="12"/>
        <v>0</v>
      </c>
      <c r="AG120" s="6" t="str">
        <f t="shared" si="13"/>
        <v>0</v>
      </c>
    </row>
    <row r="121" spans="1:33" ht="18" customHeight="1">
      <c r="A121" s="24">
        <v>93</v>
      </c>
      <c r="B121" s="70"/>
      <c r="C121" s="70"/>
      <c r="D121" s="150">
        <f t="shared" si="7"/>
        <v>0</v>
      </c>
      <c r="E121" s="70"/>
      <c r="F121" s="151" t="str">
        <f t="shared" si="8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52" t="str">
        <f t="shared" si="9"/>
        <v/>
      </c>
      <c r="U121" s="80"/>
      <c r="X121" s="95"/>
      <c r="Y121" s="79"/>
      <c r="Z121" s="79"/>
      <c r="AA121" s="79"/>
      <c r="AB121" s="79"/>
      <c r="AD121" s="6">
        <f t="shared" si="10"/>
        <v>0</v>
      </c>
      <c r="AE121" s="6">
        <f t="shared" si="11"/>
        <v>0</v>
      </c>
      <c r="AF121" s="6">
        <f t="shared" si="12"/>
        <v>0</v>
      </c>
      <c r="AG121" s="6" t="str">
        <f t="shared" si="13"/>
        <v>0</v>
      </c>
    </row>
    <row r="122" spans="1:33" ht="18" customHeight="1">
      <c r="A122" s="24">
        <v>94</v>
      </c>
      <c r="B122" s="70"/>
      <c r="C122" s="70"/>
      <c r="D122" s="150">
        <f t="shared" si="7"/>
        <v>0</v>
      </c>
      <c r="E122" s="70"/>
      <c r="F122" s="151" t="str">
        <f t="shared" si="8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52" t="str">
        <f t="shared" si="9"/>
        <v/>
      </c>
      <c r="U122" s="80"/>
      <c r="X122" s="95"/>
      <c r="Y122" s="79"/>
      <c r="Z122" s="79"/>
      <c r="AA122" s="79"/>
      <c r="AB122" s="79"/>
      <c r="AD122" s="6">
        <f t="shared" si="10"/>
        <v>0</v>
      </c>
      <c r="AE122" s="6">
        <f t="shared" si="11"/>
        <v>0</v>
      </c>
      <c r="AF122" s="6">
        <f t="shared" si="12"/>
        <v>0</v>
      </c>
      <c r="AG122" s="6" t="str">
        <f t="shared" si="13"/>
        <v>0</v>
      </c>
    </row>
    <row r="123" spans="1:33" ht="18" customHeight="1">
      <c r="A123" s="24">
        <v>95</v>
      </c>
      <c r="B123" s="70"/>
      <c r="C123" s="70"/>
      <c r="D123" s="150">
        <f t="shared" si="7"/>
        <v>0</v>
      </c>
      <c r="E123" s="70"/>
      <c r="F123" s="151" t="str">
        <f t="shared" si="8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52" t="str">
        <f t="shared" si="9"/>
        <v/>
      </c>
      <c r="X123" s="94"/>
      <c r="Y123" s="79"/>
      <c r="Z123" s="79"/>
      <c r="AA123" s="79"/>
      <c r="AB123" s="79"/>
      <c r="AD123" s="6">
        <f t="shared" si="10"/>
        <v>0</v>
      </c>
      <c r="AE123" s="6">
        <f t="shared" si="11"/>
        <v>0</v>
      </c>
      <c r="AF123" s="6">
        <f t="shared" si="12"/>
        <v>0</v>
      </c>
      <c r="AG123" s="6" t="str">
        <f t="shared" si="13"/>
        <v>0</v>
      </c>
    </row>
    <row r="124" spans="1:33" ht="18" customHeight="1">
      <c r="A124" s="24">
        <v>96</v>
      </c>
      <c r="B124" s="70"/>
      <c r="C124" s="70"/>
      <c r="D124" s="150">
        <f t="shared" si="7"/>
        <v>0</v>
      </c>
      <c r="E124" s="70"/>
      <c r="F124" s="151" t="str">
        <f t="shared" si="8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52" t="str">
        <f t="shared" si="9"/>
        <v/>
      </c>
      <c r="U124" s="80"/>
      <c r="X124" s="94"/>
      <c r="Y124" s="79"/>
      <c r="Z124" s="79"/>
      <c r="AA124" s="79"/>
      <c r="AB124" s="79"/>
      <c r="AD124" s="6">
        <f t="shared" si="10"/>
        <v>0</v>
      </c>
      <c r="AE124" s="6">
        <f t="shared" si="11"/>
        <v>0</v>
      </c>
      <c r="AF124" s="6">
        <f t="shared" si="12"/>
        <v>0</v>
      </c>
      <c r="AG124" s="6" t="str">
        <f t="shared" si="13"/>
        <v>0</v>
      </c>
    </row>
    <row r="125" spans="1:33" ht="18" customHeight="1">
      <c r="A125" s="24">
        <v>97</v>
      </c>
      <c r="B125" s="70"/>
      <c r="C125" s="70"/>
      <c r="D125" s="150">
        <f t="shared" si="7"/>
        <v>0</v>
      </c>
      <c r="E125" s="70"/>
      <c r="F125" s="151" t="str">
        <f t="shared" si="8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52" t="str">
        <f t="shared" si="9"/>
        <v/>
      </c>
      <c r="U125" s="80"/>
      <c r="X125" s="94"/>
      <c r="AD125" s="6">
        <f t="shared" si="10"/>
        <v>0</v>
      </c>
      <c r="AE125" s="6">
        <f t="shared" si="11"/>
        <v>0</v>
      </c>
      <c r="AF125" s="6">
        <f t="shared" si="12"/>
        <v>0</v>
      </c>
      <c r="AG125" s="6" t="str">
        <f t="shared" si="13"/>
        <v>0</v>
      </c>
    </row>
    <row r="126" spans="1:33" ht="18" customHeight="1">
      <c r="A126" s="24">
        <v>98</v>
      </c>
      <c r="B126" s="70"/>
      <c r="C126" s="70"/>
      <c r="D126" s="150">
        <f t="shared" si="7"/>
        <v>0</v>
      </c>
      <c r="E126" s="70"/>
      <c r="F126" s="151" t="str">
        <f t="shared" si="8"/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52" t="str">
        <f t="shared" si="9"/>
        <v/>
      </c>
      <c r="U126" s="96"/>
      <c r="X126" s="95"/>
      <c r="AD126" s="6">
        <f t="shared" si="10"/>
        <v>0</v>
      </c>
      <c r="AE126" s="6">
        <f t="shared" si="11"/>
        <v>0</v>
      </c>
      <c r="AF126" s="6">
        <f t="shared" si="12"/>
        <v>0</v>
      </c>
      <c r="AG126" s="6" t="str">
        <f t="shared" si="13"/>
        <v>0</v>
      </c>
    </row>
    <row r="127" spans="1:33" ht="18" customHeight="1">
      <c r="A127" s="24">
        <v>99</v>
      </c>
      <c r="B127" s="70"/>
      <c r="C127" s="70"/>
      <c r="D127" s="150">
        <f t="shared" si="7"/>
        <v>0</v>
      </c>
      <c r="E127" s="70"/>
      <c r="F127" s="151" t="str">
        <f t="shared" si="8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52" t="str">
        <f t="shared" si="9"/>
        <v/>
      </c>
      <c r="U127" s="96"/>
      <c r="X127" s="95"/>
      <c r="AD127" s="6">
        <f t="shared" si="10"/>
        <v>0</v>
      </c>
      <c r="AE127" s="6">
        <f t="shared" si="11"/>
        <v>0</v>
      </c>
      <c r="AF127" s="6">
        <f t="shared" si="12"/>
        <v>0</v>
      </c>
      <c r="AG127" s="6" t="str">
        <f t="shared" si="13"/>
        <v>0</v>
      </c>
    </row>
    <row r="128" spans="1:33" ht="18" customHeight="1">
      <c r="A128" s="24">
        <v>100</v>
      </c>
      <c r="B128" s="70"/>
      <c r="C128" s="70"/>
      <c r="D128" s="150">
        <f t="shared" si="7"/>
        <v>0</v>
      </c>
      <c r="E128" s="70"/>
      <c r="F128" s="151" t="str">
        <f t="shared" si="8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52" t="str">
        <f t="shared" si="9"/>
        <v/>
      </c>
      <c r="AD128" s="6">
        <f t="shared" si="10"/>
        <v>0</v>
      </c>
      <c r="AE128" s="6">
        <f t="shared" si="11"/>
        <v>0</v>
      </c>
      <c r="AF128" s="6">
        <f t="shared" si="12"/>
        <v>0</v>
      </c>
      <c r="AG128" s="6" t="str">
        <f t="shared" si="13"/>
        <v>0</v>
      </c>
    </row>
    <row r="129" spans="1:28" ht="18" customHeight="1">
      <c r="A129" s="24">
        <v>101</v>
      </c>
      <c r="B129" s="70"/>
      <c r="C129" s="70"/>
      <c r="D129" s="150">
        <f t="shared" si="7"/>
        <v>0</v>
      </c>
      <c r="E129" s="70"/>
      <c r="F129" s="151" t="str">
        <f t="shared" si="8"/>
        <v/>
      </c>
      <c r="G129" s="70"/>
      <c r="H129" s="70"/>
      <c r="I129" s="71"/>
      <c r="J129" s="71"/>
      <c r="K129" s="71"/>
      <c r="L129" s="70"/>
      <c r="M129" s="70"/>
      <c r="N129" s="71"/>
      <c r="O129" s="71"/>
      <c r="P129" s="71"/>
      <c r="Q129" s="70"/>
      <c r="R129" s="70"/>
      <c r="S129" s="152" t="str">
        <f t="shared" si="9"/>
        <v/>
      </c>
      <c r="X129" s="92"/>
      <c r="Y129" s="79"/>
      <c r="Z129" s="79"/>
      <c r="AA129" s="79"/>
      <c r="AB129" s="79"/>
    </row>
    <row r="130" spans="1:28" ht="18" customHeight="1">
      <c r="A130" s="24">
        <v>102</v>
      </c>
      <c r="B130" s="70"/>
      <c r="C130" s="70"/>
      <c r="D130" s="150">
        <f t="shared" si="7"/>
        <v>0</v>
      </c>
      <c r="E130" s="70"/>
      <c r="F130" s="151" t="str">
        <f t="shared" si="8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52" t="str">
        <f t="shared" si="9"/>
        <v/>
      </c>
      <c r="U130" s="93"/>
      <c r="V130" s="93"/>
      <c r="W130" s="93"/>
      <c r="X130" s="77"/>
      <c r="Y130" s="74"/>
      <c r="Z130" s="74"/>
      <c r="AA130" s="74"/>
      <c r="AB130" s="74"/>
    </row>
    <row r="131" spans="1:28" ht="18" customHeight="1">
      <c r="A131" s="24">
        <v>103</v>
      </c>
      <c r="B131" s="70"/>
      <c r="C131" s="70"/>
      <c r="D131" s="150">
        <f t="shared" si="7"/>
        <v>0</v>
      </c>
      <c r="E131" s="70"/>
      <c r="F131" s="151" t="str">
        <f t="shared" si="8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52" t="str">
        <f t="shared" si="9"/>
        <v/>
      </c>
      <c r="U131" s="80"/>
      <c r="V131" s="80"/>
      <c r="W131" s="77"/>
      <c r="X131" s="94"/>
      <c r="Y131" s="74"/>
      <c r="Z131" s="74"/>
      <c r="AA131" s="74"/>
      <c r="AB131" s="74"/>
    </row>
    <row r="132" spans="1:28" ht="18" customHeight="1">
      <c r="A132" s="24">
        <v>104</v>
      </c>
      <c r="B132" s="70"/>
      <c r="C132" s="70"/>
      <c r="D132" s="150">
        <f t="shared" si="7"/>
        <v>0</v>
      </c>
      <c r="E132" s="70"/>
      <c r="F132" s="151" t="str">
        <f t="shared" si="8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52" t="str">
        <f t="shared" si="9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28" ht="18" customHeight="1">
      <c r="A133" s="24">
        <v>105</v>
      </c>
      <c r="B133" s="70"/>
      <c r="C133" s="70"/>
      <c r="D133" s="150">
        <f t="shared" si="7"/>
        <v>0</v>
      </c>
      <c r="E133" s="70"/>
      <c r="F133" s="151" t="str">
        <f t="shared" si="8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52" t="str">
        <f t="shared" si="9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28" ht="18" customHeight="1">
      <c r="A134" s="24">
        <v>106</v>
      </c>
      <c r="B134" s="70"/>
      <c r="C134" s="70"/>
      <c r="D134" s="150">
        <f t="shared" si="7"/>
        <v>0</v>
      </c>
      <c r="E134" s="70"/>
      <c r="F134" s="151" t="str">
        <f t="shared" si="8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52" t="str">
        <f t="shared" si="9"/>
        <v/>
      </c>
      <c r="U134" s="80"/>
      <c r="V134" s="80"/>
      <c r="W134" s="77"/>
      <c r="X134" s="94"/>
    </row>
    <row r="135" spans="1:28" ht="18" customHeight="1">
      <c r="A135" s="24">
        <v>107</v>
      </c>
      <c r="B135" s="70"/>
      <c r="C135" s="70"/>
      <c r="D135" s="150">
        <f t="shared" si="7"/>
        <v>0</v>
      </c>
      <c r="E135" s="70"/>
      <c r="F135" s="151" t="str">
        <f t="shared" si="8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52" t="str">
        <f t="shared" si="9"/>
        <v/>
      </c>
      <c r="U135" s="80"/>
      <c r="V135" s="80"/>
      <c r="W135" s="77"/>
      <c r="X135" s="94"/>
    </row>
    <row r="136" spans="1:28" ht="18" customHeight="1">
      <c r="A136" s="24">
        <v>108</v>
      </c>
      <c r="B136" s="70"/>
      <c r="C136" s="70"/>
      <c r="D136" s="150">
        <f t="shared" si="7"/>
        <v>0</v>
      </c>
      <c r="E136" s="70"/>
      <c r="F136" s="151" t="str">
        <f t="shared" si="8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52" t="str">
        <f t="shared" si="9"/>
        <v/>
      </c>
      <c r="U136" s="80"/>
      <c r="V136" s="80"/>
      <c r="W136" s="77"/>
      <c r="X136" s="94"/>
    </row>
    <row r="137" spans="1:28" ht="18" customHeight="1">
      <c r="A137" s="24">
        <v>109</v>
      </c>
      <c r="B137" s="70"/>
      <c r="C137" s="70"/>
      <c r="D137" s="150">
        <f t="shared" si="7"/>
        <v>0</v>
      </c>
      <c r="E137" s="70"/>
      <c r="F137" s="151" t="str">
        <f t="shared" si="8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52" t="str">
        <f t="shared" si="9"/>
        <v/>
      </c>
      <c r="U137" s="80"/>
      <c r="V137" s="80"/>
      <c r="W137" s="77"/>
      <c r="X137" s="94"/>
      <c r="Y137" s="74"/>
      <c r="Z137" s="74"/>
      <c r="AA137" s="74"/>
      <c r="AB137" s="74"/>
    </row>
    <row r="138" spans="1:28" ht="18" customHeight="1">
      <c r="A138" s="24">
        <v>110</v>
      </c>
      <c r="B138" s="70"/>
      <c r="C138" s="70"/>
      <c r="D138" s="150">
        <f t="shared" si="7"/>
        <v>0</v>
      </c>
      <c r="E138" s="70"/>
      <c r="F138" s="151" t="str">
        <f t="shared" si="8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52" t="str">
        <f t="shared" si="9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28" ht="18" customHeight="1">
      <c r="A139" s="24">
        <v>111</v>
      </c>
      <c r="B139" s="70"/>
      <c r="C139" s="70"/>
      <c r="D139" s="150">
        <f t="shared" si="7"/>
        <v>0</v>
      </c>
      <c r="E139" s="70"/>
      <c r="F139" s="151" t="str">
        <f t="shared" si="8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52" t="str">
        <f t="shared" si="9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28" ht="18" customHeight="1">
      <c r="A140" s="24">
        <v>112</v>
      </c>
      <c r="B140" s="70"/>
      <c r="C140" s="70"/>
      <c r="D140" s="150">
        <f t="shared" si="7"/>
        <v>0</v>
      </c>
      <c r="E140" s="70"/>
      <c r="F140" s="151" t="str">
        <f t="shared" si="8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52" t="str">
        <f t="shared" si="9"/>
        <v/>
      </c>
      <c r="U140" s="80"/>
      <c r="V140" s="80"/>
      <c r="W140" s="77"/>
      <c r="X140" s="94"/>
    </row>
    <row r="141" spans="1:28" ht="18" customHeight="1">
      <c r="A141" s="24">
        <v>113</v>
      </c>
      <c r="B141" s="70"/>
      <c r="C141" s="70"/>
      <c r="D141" s="150">
        <f t="shared" si="7"/>
        <v>0</v>
      </c>
      <c r="E141" s="70"/>
      <c r="F141" s="151" t="str">
        <f t="shared" si="8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52" t="str">
        <f t="shared" si="9"/>
        <v/>
      </c>
      <c r="U141" s="80"/>
      <c r="V141" s="80"/>
      <c r="W141" s="77"/>
      <c r="X141" s="94"/>
    </row>
    <row r="142" spans="1:28" ht="18" customHeight="1">
      <c r="A142" s="24">
        <v>114</v>
      </c>
      <c r="B142" s="70"/>
      <c r="C142" s="70"/>
      <c r="D142" s="150">
        <f t="shared" si="7"/>
        <v>0</v>
      </c>
      <c r="E142" s="70"/>
      <c r="F142" s="151" t="str">
        <f t="shared" si="8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52" t="str">
        <f t="shared" si="9"/>
        <v/>
      </c>
      <c r="U142" s="80"/>
      <c r="V142" s="80"/>
      <c r="W142" s="77"/>
      <c r="X142" s="94"/>
    </row>
    <row r="143" spans="1:28" ht="18" customHeight="1">
      <c r="A143" s="24">
        <v>115</v>
      </c>
      <c r="B143" s="70"/>
      <c r="C143" s="70"/>
      <c r="D143" s="150">
        <f t="shared" si="7"/>
        <v>0</v>
      </c>
      <c r="E143" s="70"/>
      <c r="F143" s="151" t="str">
        <f t="shared" si="8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52" t="str">
        <f t="shared" si="9"/>
        <v/>
      </c>
    </row>
    <row r="144" spans="1:28" ht="18" customHeight="1">
      <c r="A144" s="24">
        <v>116</v>
      </c>
      <c r="B144" s="70"/>
      <c r="C144" s="70"/>
      <c r="D144" s="150">
        <f t="shared" si="7"/>
        <v>0</v>
      </c>
      <c r="E144" s="70"/>
      <c r="F144" s="151" t="str">
        <f t="shared" si="8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52" t="str">
        <f t="shared" si="9"/>
        <v/>
      </c>
    </row>
    <row r="145" spans="1:28" ht="18" customHeight="1">
      <c r="A145" s="24">
        <v>117</v>
      </c>
      <c r="B145" s="70"/>
      <c r="C145" s="70"/>
      <c r="D145" s="150">
        <f t="shared" si="7"/>
        <v>0</v>
      </c>
      <c r="E145" s="70"/>
      <c r="F145" s="151" t="str">
        <f t="shared" si="8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52" t="str">
        <f t="shared" si="9"/>
        <v/>
      </c>
    </row>
    <row r="146" spans="1:28" ht="18" customHeight="1">
      <c r="A146" s="24">
        <v>118</v>
      </c>
      <c r="B146" s="70"/>
      <c r="C146" s="70"/>
      <c r="D146" s="150">
        <f t="shared" si="7"/>
        <v>0</v>
      </c>
      <c r="E146" s="70"/>
      <c r="F146" s="151" t="str">
        <f t="shared" si="8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52" t="str">
        <f t="shared" si="9"/>
        <v/>
      </c>
    </row>
    <row r="147" spans="1:28" ht="18" customHeight="1">
      <c r="A147" s="24">
        <v>119</v>
      </c>
      <c r="B147" s="70"/>
      <c r="C147" s="70"/>
      <c r="D147" s="150">
        <f t="shared" si="7"/>
        <v>0</v>
      </c>
      <c r="E147" s="70"/>
      <c r="F147" s="151" t="str">
        <f t="shared" si="8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52" t="str">
        <f t="shared" si="9"/>
        <v/>
      </c>
    </row>
    <row r="148" spans="1:28" ht="18" customHeight="1">
      <c r="A148" s="24">
        <v>120</v>
      </c>
      <c r="B148" s="70"/>
      <c r="C148" s="70"/>
      <c r="D148" s="150">
        <f t="shared" si="7"/>
        <v>0</v>
      </c>
      <c r="E148" s="70"/>
      <c r="F148" s="151" t="str">
        <f t="shared" si="8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52" t="str">
        <f t="shared" si="9"/>
        <v/>
      </c>
      <c r="X148" s="92"/>
      <c r="Y148" s="79"/>
      <c r="Z148" s="79"/>
      <c r="AA148" s="79"/>
      <c r="AB148" s="79"/>
    </row>
    <row r="149" spans="1:28" ht="18" customHeight="1">
      <c r="A149" s="24">
        <v>121</v>
      </c>
      <c r="B149" s="70"/>
      <c r="C149" s="70"/>
      <c r="D149" s="150">
        <f t="shared" si="7"/>
        <v>0</v>
      </c>
      <c r="E149" s="70"/>
      <c r="F149" s="151" t="str">
        <f t="shared" si="8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52" t="str">
        <f t="shared" si="9"/>
        <v/>
      </c>
      <c r="U149" s="93"/>
      <c r="X149" s="77"/>
      <c r="Y149" s="79"/>
      <c r="Z149" s="79"/>
      <c r="AA149" s="79"/>
      <c r="AB149" s="79"/>
    </row>
    <row r="150" spans="1:28" ht="18" customHeight="1">
      <c r="A150" s="24">
        <v>122</v>
      </c>
      <c r="B150" s="70"/>
      <c r="C150" s="70"/>
      <c r="D150" s="150">
        <f t="shared" si="7"/>
        <v>0</v>
      </c>
      <c r="E150" s="70"/>
      <c r="F150" s="151" t="str">
        <f t="shared" si="8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52" t="str">
        <f t="shared" si="9"/>
        <v/>
      </c>
      <c r="X150" s="94"/>
      <c r="Y150" s="79"/>
      <c r="Z150" s="79"/>
      <c r="AA150" s="79"/>
      <c r="AB150" s="79"/>
    </row>
    <row r="151" spans="1:28" ht="18" customHeight="1">
      <c r="A151" s="24">
        <v>123</v>
      </c>
      <c r="B151" s="70"/>
      <c r="C151" s="70"/>
      <c r="D151" s="150">
        <f t="shared" si="7"/>
        <v>0</v>
      </c>
      <c r="E151" s="70"/>
      <c r="F151" s="151" t="str">
        <f t="shared" si="8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52" t="str">
        <f t="shared" si="9"/>
        <v/>
      </c>
      <c r="U151" s="80"/>
      <c r="X151" s="95"/>
      <c r="Y151" s="79"/>
      <c r="Z151" s="79"/>
      <c r="AA151" s="79"/>
      <c r="AB151" s="79"/>
    </row>
    <row r="152" spans="1:28" ht="18" customHeight="1">
      <c r="A152" s="24">
        <v>124</v>
      </c>
      <c r="B152" s="70"/>
      <c r="C152" s="70"/>
      <c r="D152" s="150">
        <f t="shared" si="7"/>
        <v>0</v>
      </c>
      <c r="E152" s="70"/>
      <c r="F152" s="151" t="str">
        <f t="shared" si="8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52" t="str">
        <f t="shared" si="9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125</v>
      </c>
      <c r="B153" s="70"/>
      <c r="C153" s="70"/>
      <c r="D153" s="150">
        <f t="shared" si="7"/>
        <v>0</v>
      </c>
      <c r="E153" s="70"/>
      <c r="F153" s="151" t="str">
        <f t="shared" si="8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52" t="str">
        <f t="shared" si="9"/>
        <v/>
      </c>
      <c r="X153" s="94"/>
      <c r="Y153" s="79"/>
      <c r="Z153" s="79"/>
      <c r="AA153" s="79"/>
      <c r="AB153" s="79"/>
    </row>
    <row r="154" spans="1:28" ht="18" customHeight="1">
      <c r="A154" s="24">
        <v>126</v>
      </c>
      <c r="B154" s="70"/>
      <c r="C154" s="70"/>
      <c r="D154" s="150">
        <f t="shared" si="7"/>
        <v>0</v>
      </c>
      <c r="E154" s="70"/>
      <c r="F154" s="151" t="str">
        <f t="shared" si="8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52" t="str">
        <f t="shared" si="9"/>
        <v/>
      </c>
      <c r="U154" s="80"/>
      <c r="X154" s="94"/>
      <c r="Y154" s="79"/>
      <c r="Z154" s="79"/>
      <c r="AA154" s="79"/>
      <c r="AB154" s="79"/>
    </row>
    <row r="155" spans="1:28" ht="18" customHeight="1">
      <c r="A155" s="24">
        <v>127</v>
      </c>
      <c r="B155" s="70"/>
      <c r="C155" s="70"/>
      <c r="D155" s="150">
        <f t="shared" si="7"/>
        <v>0</v>
      </c>
      <c r="E155" s="70"/>
      <c r="F155" s="151" t="str">
        <f t="shared" si="8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52" t="str">
        <f t="shared" si="9"/>
        <v/>
      </c>
      <c r="U155" s="80"/>
      <c r="X155" s="94"/>
    </row>
    <row r="156" spans="1:28" ht="18" customHeight="1">
      <c r="A156" s="24">
        <v>128</v>
      </c>
      <c r="B156" s="70"/>
      <c r="C156" s="70"/>
      <c r="D156" s="150">
        <f t="shared" si="7"/>
        <v>0</v>
      </c>
      <c r="E156" s="70"/>
      <c r="F156" s="151" t="str">
        <f t="shared" si="8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52" t="str">
        <f t="shared" si="9"/>
        <v/>
      </c>
      <c r="U156" s="96"/>
      <c r="X156" s="95"/>
    </row>
    <row r="157" spans="1:28" ht="18" customHeight="1">
      <c r="A157" s="24">
        <v>129</v>
      </c>
      <c r="B157" s="70"/>
      <c r="C157" s="70"/>
      <c r="D157" s="150">
        <f t="shared" ref="D157:D220" si="14">$A$2</f>
        <v>0</v>
      </c>
      <c r="E157" s="70"/>
      <c r="F157" s="151" t="str">
        <f t="shared" si="8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52" t="str">
        <f t="shared" si="9"/>
        <v/>
      </c>
      <c r="U157" s="96"/>
      <c r="X157" s="95"/>
    </row>
    <row r="158" spans="1:28" ht="18" customHeight="1">
      <c r="A158" s="24">
        <v>130</v>
      </c>
      <c r="B158" s="70"/>
      <c r="C158" s="70"/>
      <c r="D158" s="150">
        <f t="shared" si="14"/>
        <v>0</v>
      </c>
      <c r="E158" s="70"/>
      <c r="F158" s="151" t="str">
        <f t="shared" ref="F158:F221" si="15">$F$29</f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52" t="str">
        <f t="shared" ref="S158:S221" si="16">$S$29</f>
        <v/>
      </c>
    </row>
    <row r="159" spans="1:28" ht="18" customHeight="1">
      <c r="A159" s="24">
        <v>131</v>
      </c>
      <c r="B159" s="70"/>
      <c r="C159" s="70"/>
      <c r="D159" s="150">
        <f t="shared" si="14"/>
        <v>0</v>
      </c>
      <c r="E159" s="70"/>
      <c r="F159" s="151" t="str">
        <f t="shared" si="15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52" t="str">
        <f t="shared" si="16"/>
        <v/>
      </c>
      <c r="X159" s="92"/>
      <c r="Y159" s="79"/>
      <c r="Z159" s="79"/>
      <c r="AA159" s="79"/>
      <c r="AB159" s="79"/>
    </row>
    <row r="160" spans="1:28" ht="18" customHeight="1">
      <c r="A160" s="24">
        <v>132</v>
      </c>
      <c r="B160" s="70"/>
      <c r="C160" s="70"/>
      <c r="D160" s="150">
        <f t="shared" si="14"/>
        <v>0</v>
      </c>
      <c r="E160" s="70"/>
      <c r="F160" s="151" t="str">
        <f t="shared" si="15"/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52" t="str">
        <f t="shared" si="16"/>
        <v/>
      </c>
      <c r="U160" s="93"/>
      <c r="V160" s="93"/>
      <c r="W160" s="93"/>
      <c r="X160" s="77"/>
      <c r="Y160" s="74"/>
      <c r="Z160" s="74"/>
      <c r="AA160" s="74"/>
      <c r="AB160" s="74"/>
    </row>
    <row r="161" spans="1:28" ht="18" customHeight="1">
      <c r="A161" s="24">
        <v>133</v>
      </c>
      <c r="B161" s="70"/>
      <c r="C161" s="70"/>
      <c r="D161" s="150">
        <f t="shared" si="14"/>
        <v>0</v>
      </c>
      <c r="E161" s="70"/>
      <c r="F161" s="151" t="str">
        <f t="shared" si="15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52" t="str">
        <f t="shared" si="16"/>
        <v/>
      </c>
      <c r="U161" s="80"/>
      <c r="V161" s="80"/>
      <c r="W161" s="77"/>
      <c r="X161" s="94"/>
      <c r="Y161" s="74"/>
      <c r="Z161" s="74"/>
      <c r="AA161" s="74"/>
      <c r="AB161" s="74"/>
    </row>
    <row r="162" spans="1:28" ht="18" customHeight="1">
      <c r="A162" s="24">
        <v>134</v>
      </c>
      <c r="B162" s="70"/>
      <c r="C162" s="70"/>
      <c r="D162" s="150">
        <f t="shared" si="14"/>
        <v>0</v>
      </c>
      <c r="E162" s="70"/>
      <c r="F162" s="151" t="str">
        <f t="shared" si="15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52" t="str">
        <f t="shared" si="16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135</v>
      </c>
      <c r="B163" s="70"/>
      <c r="C163" s="70"/>
      <c r="D163" s="150">
        <f t="shared" si="14"/>
        <v>0</v>
      </c>
      <c r="E163" s="70"/>
      <c r="F163" s="151" t="str">
        <f t="shared" si="15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52" t="str">
        <f t="shared" si="16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136</v>
      </c>
      <c r="B164" s="70"/>
      <c r="C164" s="70"/>
      <c r="D164" s="150">
        <f t="shared" si="14"/>
        <v>0</v>
      </c>
      <c r="E164" s="70"/>
      <c r="F164" s="151" t="str">
        <f t="shared" si="15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52" t="str">
        <f t="shared" si="16"/>
        <v/>
      </c>
      <c r="U164" s="80"/>
      <c r="V164" s="80"/>
      <c r="W164" s="77"/>
      <c r="X164" s="94"/>
    </row>
    <row r="165" spans="1:28" ht="18" customHeight="1">
      <c r="A165" s="24">
        <v>137</v>
      </c>
      <c r="B165" s="70"/>
      <c r="C165" s="70"/>
      <c r="D165" s="150">
        <f t="shared" si="14"/>
        <v>0</v>
      </c>
      <c r="E165" s="70"/>
      <c r="F165" s="151" t="str">
        <f t="shared" si="15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52" t="str">
        <f t="shared" si="16"/>
        <v/>
      </c>
      <c r="U165" s="80"/>
      <c r="V165" s="80"/>
      <c r="W165" s="77"/>
      <c r="X165" s="94"/>
    </row>
    <row r="166" spans="1:28" ht="18" customHeight="1">
      <c r="A166" s="24">
        <v>138</v>
      </c>
      <c r="B166" s="70"/>
      <c r="C166" s="70"/>
      <c r="D166" s="150">
        <f t="shared" si="14"/>
        <v>0</v>
      </c>
      <c r="E166" s="70"/>
      <c r="F166" s="151" t="str">
        <f t="shared" si="15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52" t="str">
        <f t="shared" si="16"/>
        <v/>
      </c>
      <c r="U166" s="80"/>
      <c r="V166" s="80"/>
      <c r="W166" s="77"/>
      <c r="X166" s="94"/>
    </row>
    <row r="167" spans="1:28" ht="18" customHeight="1">
      <c r="A167" s="24">
        <v>139</v>
      </c>
      <c r="B167" s="70"/>
      <c r="C167" s="70"/>
      <c r="D167" s="150">
        <f t="shared" si="14"/>
        <v>0</v>
      </c>
      <c r="E167" s="70"/>
      <c r="F167" s="151" t="str">
        <f t="shared" si="15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52" t="str">
        <f t="shared" si="16"/>
        <v/>
      </c>
      <c r="U167" s="80"/>
      <c r="V167" s="80"/>
      <c r="W167" s="77"/>
      <c r="X167" s="94"/>
      <c r="Y167" s="74"/>
      <c r="Z167" s="74"/>
      <c r="AA167" s="74"/>
      <c r="AB167" s="74"/>
    </row>
    <row r="168" spans="1:28" ht="18" customHeight="1">
      <c r="A168" s="24">
        <v>140</v>
      </c>
      <c r="B168" s="70"/>
      <c r="C168" s="70"/>
      <c r="D168" s="150">
        <f t="shared" si="14"/>
        <v>0</v>
      </c>
      <c r="E168" s="70"/>
      <c r="F168" s="151" t="str">
        <f t="shared" si="15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52" t="str">
        <f t="shared" si="16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141</v>
      </c>
      <c r="B169" s="70"/>
      <c r="C169" s="70"/>
      <c r="D169" s="150">
        <f t="shared" si="14"/>
        <v>0</v>
      </c>
      <c r="E169" s="70"/>
      <c r="F169" s="151" t="str">
        <f t="shared" si="15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52" t="str">
        <f t="shared" si="16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142</v>
      </c>
      <c r="B170" s="70"/>
      <c r="C170" s="70"/>
      <c r="D170" s="150">
        <f t="shared" si="14"/>
        <v>0</v>
      </c>
      <c r="E170" s="70"/>
      <c r="F170" s="151" t="str">
        <f t="shared" si="15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52" t="str">
        <f t="shared" si="16"/>
        <v/>
      </c>
      <c r="U170" s="80"/>
      <c r="V170" s="80"/>
      <c r="W170" s="77"/>
      <c r="X170" s="94"/>
    </row>
    <row r="171" spans="1:28" ht="18" customHeight="1">
      <c r="A171" s="24">
        <v>143</v>
      </c>
      <c r="B171" s="70"/>
      <c r="C171" s="70"/>
      <c r="D171" s="150">
        <f t="shared" si="14"/>
        <v>0</v>
      </c>
      <c r="E171" s="70"/>
      <c r="F171" s="151" t="str">
        <f t="shared" si="15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52" t="str">
        <f t="shared" si="16"/>
        <v/>
      </c>
      <c r="U171" s="80"/>
      <c r="V171" s="80"/>
      <c r="W171" s="77"/>
      <c r="X171" s="94"/>
    </row>
    <row r="172" spans="1:28" ht="18" customHeight="1">
      <c r="A172" s="24">
        <v>144</v>
      </c>
      <c r="B172" s="70"/>
      <c r="C172" s="70"/>
      <c r="D172" s="150">
        <f t="shared" si="14"/>
        <v>0</v>
      </c>
      <c r="E172" s="70"/>
      <c r="F172" s="151" t="str">
        <f t="shared" si="15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52" t="str">
        <f t="shared" si="16"/>
        <v/>
      </c>
      <c r="U172" s="80"/>
      <c r="V172" s="80"/>
      <c r="W172" s="77"/>
      <c r="X172" s="94"/>
    </row>
    <row r="173" spans="1:28" ht="18" customHeight="1">
      <c r="A173" s="24">
        <v>145</v>
      </c>
      <c r="B173" s="70"/>
      <c r="C173" s="70"/>
      <c r="D173" s="150">
        <f t="shared" si="14"/>
        <v>0</v>
      </c>
      <c r="E173" s="70"/>
      <c r="F173" s="151" t="str">
        <f t="shared" si="15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52" t="str">
        <f t="shared" si="16"/>
        <v/>
      </c>
    </row>
    <row r="174" spans="1:28" ht="18" customHeight="1">
      <c r="A174" s="24">
        <v>146</v>
      </c>
      <c r="B174" s="70"/>
      <c r="C174" s="70"/>
      <c r="D174" s="150">
        <f t="shared" si="14"/>
        <v>0</v>
      </c>
      <c r="E174" s="70"/>
      <c r="F174" s="151" t="str">
        <f t="shared" si="15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52" t="str">
        <f t="shared" si="16"/>
        <v/>
      </c>
    </row>
    <row r="175" spans="1:28" ht="18" customHeight="1">
      <c r="A175" s="24">
        <v>147</v>
      </c>
      <c r="B175" s="70"/>
      <c r="C175" s="70"/>
      <c r="D175" s="150">
        <f t="shared" si="14"/>
        <v>0</v>
      </c>
      <c r="E175" s="70"/>
      <c r="F175" s="151" t="str">
        <f t="shared" si="15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52" t="str">
        <f t="shared" si="16"/>
        <v/>
      </c>
    </row>
    <row r="176" spans="1:28" ht="18" customHeight="1">
      <c r="A176" s="24">
        <v>148</v>
      </c>
      <c r="B176" s="70"/>
      <c r="C176" s="70"/>
      <c r="D176" s="150">
        <f t="shared" si="14"/>
        <v>0</v>
      </c>
      <c r="E176" s="70"/>
      <c r="F176" s="151" t="str">
        <f t="shared" si="15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52" t="str">
        <f t="shared" si="16"/>
        <v/>
      </c>
    </row>
    <row r="177" spans="1:19" ht="18" customHeight="1">
      <c r="A177" s="24">
        <v>149</v>
      </c>
      <c r="B177" s="70"/>
      <c r="C177" s="70"/>
      <c r="D177" s="150">
        <f t="shared" si="14"/>
        <v>0</v>
      </c>
      <c r="E177" s="70"/>
      <c r="F177" s="151" t="str">
        <f t="shared" si="15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52" t="str">
        <f t="shared" si="16"/>
        <v/>
      </c>
    </row>
    <row r="178" spans="1:19" ht="18" customHeight="1">
      <c r="A178" s="24">
        <v>150</v>
      </c>
      <c r="B178" s="70"/>
      <c r="C178" s="70"/>
      <c r="D178" s="150">
        <f t="shared" si="14"/>
        <v>0</v>
      </c>
      <c r="E178" s="70"/>
      <c r="F178" s="151" t="str">
        <f t="shared" si="15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52" t="str">
        <f t="shared" si="16"/>
        <v/>
      </c>
    </row>
    <row r="179" spans="1:19" ht="18" customHeight="1">
      <c r="A179" s="24">
        <v>151</v>
      </c>
      <c r="B179" s="70"/>
      <c r="C179" s="70"/>
      <c r="D179" s="150">
        <f t="shared" si="14"/>
        <v>0</v>
      </c>
      <c r="E179" s="70"/>
      <c r="F179" s="151" t="str">
        <f t="shared" si="15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52" t="str">
        <f t="shared" si="16"/>
        <v/>
      </c>
    </row>
    <row r="180" spans="1:19" ht="18" customHeight="1">
      <c r="A180" s="24">
        <v>152</v>
      </c>
      <c r="B180" s="70"/>
      <c r="C180" s="70"/>
      <c r="D180" s="150">
        <f t="shared" si="14"/>
        <v>0</v>
      </c>
      <c r="E180" s="70"/>
      <c r="F180" s="151" t="str">
        <f t="shared" si="15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52" t="str">
        <f t="shared" si="16"/>
        <v/>
      </c>
    </row>
    <row r="181" spans="1:19" ht="18" customHeight="1">
      <c r="A181" s="24">
        <v>153</v>
      </c>
      <c r="B181" s="70"/>
      <c r="C181" s="70"/>
      <c r="D181" s="150">
        <f t="shared" si="14"/>
        <v>0</v>
      </c>
      <c r="E181" s="70"/>
      <c r="F181" s="151" t="str">
        <f t="shared" si="15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52" t="str">
        <f t="shared" si="16"/>
        <v/>
      </c>
    </row>
    <row r="182" spans="1:19" ht="18" customHeight="1">
      <c r="A182" s="24">
        <v>154</v>
      </c>
      <c r="B182" s="70"/>
      <c r="C182" s="70"/>
      <c r="D182" s="150">
        <f t="shared" si="14"/>
        <v>0</v>
      </c>
      <c r="E182" s="70"/>
      <c r="F182" s="151" t="str">
        <f t="shared" si="15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52" t="str">
        <f t="shared" si="16"/>
        <v/>
      </c>
    </row>
    <row r="183" spans="1:19" ht="18" customHeight="1">
      <c r="A183" s="24">
        <v>155</v>
      </c>
      <c r="B183" s="70"/>
      <c r="C183" s="70"/>
      <c r="D183" s="150">
        <f t="shared" si="14"/>
        <v>0</v>
      </c>
      <c r="E183" s="70"/>
      <c r="F183" s="151" t="str">
        <f t="shared" si="15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52" t="str">
        <f t="shared" si="16"/>
        <v/>
      </c>
    </row>
    <row r="184" spans="1:19" ht="18" customHeight="1">
      <c r="A184" s="24">
        <v>156</v>
      </c>
      <c r="B184" s="70"/>
      <c r="C184" s="70"/>
      <c r="D184" s="150">
        <f t="shared" si="14"/>
        <v>0</v>
      </c>
      <c r="E184" s="70"/>
      <c r="F184" s="151" t="str">
        <f t="shared" si="15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52" t="str">
        <f t="shared" si="16"/>
        <v/>
      </c>
    </row>
    <row r="185" spans="1:19" ht="18" customHeight="1">
      <c r="A185" s="24">
        <v>157</v>
      </c>
      <c r="B185" s="70"/>
      <c r="C185" s="70"/>
      <c r="D185" s="150">
        <f t="shared" si="14"/>
        <v>0</v>
      </c>
      <c r="E185" s="70"/>
      <c r="F185" s="151" t="str">
        <f t="shared" si="15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52" t="str">
        <f t="shared" si="16"/>
        <v/>
      </c>
    </row>
    <row r="186" spans="1:19" ht="18" customHeight="1">
      <c r="A186" s="24">
        <v>158</v>
      </c>
      <c r="B186" s="70"/>
      <c r="C186" s="70"/>
      <c r="D186" s="150">
        <f t="shared" si="14"/>
        <v>0</v>
      </c>
      <c r="E186" s="70"/>
      <c r="F186" s="151" t="str">
        <f t="shared" si="15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52" t="str">
        <f t="shared" si="16"/>
        <v/>
      </c>
    </row>
    <row r="187" spans="1:19" ht="18" customHeight="1">
      <c r="A187" s="24">
        <v>159</v>
      </c>
      <c r="B187" s="70"/>
      <c r="C187" s="70"/>
      <c r="D187" s="150">
        <f t="shared" si="14"/>
        <v>0</v>
      </c>
      <c r="E187" s="70"/>
      <c r="F187" s="151" t="str">
        <f t="shared" si="15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52" t="str">
        <f t="shared" si="16"/>
        <v/>
      </c>
    </row>
    <row r="188" spans="1:19" ht="18" customHeight="1">
      <c r="A188" s="24">
        <v>160</v>
      </c>
      <c r="B188" s="70"/>
      <c r="C188" s="70"/>
      <c r="D188" s="150">
        <f t="shared" si="14"/>
        <v>0</v>
      </c>
      <c r="E188" s="70"/>
      <c r="F188" s="151" t="str">
        <f t="shared" si="15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52" t="str">
        <f t="shared" si="16"/>
        <v/>
      </c>
    </row>
    <row r="189" spans="1:19" ht="18" customHeight="1">
      <c r="A189" s="24">
        <v>161</v>
      </c>
      <c r="B189" s="70"/>
      <c r="C189" s="70"/>
      <c r="D189" s="150">
        <f t="shared" si="14"/>
        <v>0</v>
      </c>
      <c r="E189" s="70"/>
      <c r="F189" s="151" t="str">
        <f t="shared" si="15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52" t="str">
        <f t="shared" si="16"/>
        <v/>
      </c>
    </row>
    <row r="190" spans="1:19" ht="18" customHeight="1">
      <c r="A190" s="24">
        <v>162</v>
      </c>
      <c r="B190" s="70"/>
      <c r="C190" s="70"/>
      <c r="D190" s="150">
        <f t="shared" si="14"/>
        <v>0</v>
      </c>
      <c r="E190" s="70"/>
      <c r="F190" s="151" t="str">
        <f t="shared" si="15"/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52" t="str">
        <f t="shared" si="16"/>
        <v/>
      </c>
    </row>
    <row r="191" spans="1:19" ht="18" customHeight="1">
      <c r="A191" s="24">
        <v>163</v>
      </c>
      <c r="B191" s="70"/>
      <c r="C191" s="70"/>
      <c r="D191" s="150">
        <f t="shared" si="14"/>
        <v>0</v>
      </c>
      <c r="E191" s="70"/>
      <c r="F191" s="151" t="str">
        <f t="shared" si="15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52" t="str">
        <f t="shared" si="16"/>
        <v/>
      </c>
    </row>
    <row r="192" spans="1:19" ht="18" customHeight="1">
      <c r="A192" s="24">
        <v>164</v>
      </c>
      <c r="B192" s="70"/>
      <c r="C192" s="70"/>
      <c r="D192" s="150">
        <f t="shared" si="14"/>
        <v>0</v>
      </c>
      <c r="E192" s="70"/>
      <c r="F192" s="151" t="str">
        <f t="shared" si="15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52" t="str">
        <f t="shared" si="16"/>
        <v/>
      </c>
    </row>
    <row r="193" spans="1:19" ht="18" customHeight="1">
      <c r="A193" s="24">
        <v>165</v>
      </c>
      <c r="B193" s="70"/>
      <c r="C193" s="70"/>
      <c r="D193" s="150">
        <f t="shared" si="14"/>
        <v>0</v>
      </c>
      <c r="E193" s="70"/>
      <c r="F193" s="151" t="str">
        <f t="shared" si="15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52" t="str">
        <f t="shared" si="16"/>
        <v/>
      </c>
    </row>
    <row r="194" spans="1:19" ht="18" customHeight="1">
      <c r="A194" s="24">
        <v>166</v>
      </c>
      <c r="B194" s="70"/>
      <c r="C194" s="70"/>
      <c r="D194" s="150">
        <f t="shared" si="14"/>
        <v>0</v>
      </c>
      <c r="E194" s="70"/>
      <c r="F194" s="151" t="str">
        <f t="shared" si="15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52" t="str">
        <f t="shared" si="16"/>
        <v/>
      </c>
    </row>
    <row r="195" spans="1:19" ht="18" customHeight="1">
      <c r="A195" s="24">
        <v>167</v>
      </c>
      <c r="B195" s="70"/>
      <c r="C195" s="70"/>
      <c r="D195" s="150">
        <f t="shared" si="14"/>
        <v>0</v>
      </c>
      <c r="E195" s="70"/>
      <c r="F195" s="151" t="str">
        <f t="shared" si="15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52" t="str">
        <f t="shared" si="16"/>
        <v/>
      </c>
    </row>
    <row r="196" spans="1:19" ht="18" customHeight="1">
      <c r="A196" s="24">
        <v>168</v>
      </c>
      <c r="B196" s="70"/>
      <c r="C196" s="70"/>
      <c r="D196" s="150">
        <f t="shared" si="14"/>
        <v>0</v>
      </c>
      <c r="E196" s="70"/>
      <c r="F196" s="151" t="str">
        <f t="shared" si="15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52" t="str">
        <f t="shared" si="16"/>
        <v/>
      </c>
    </row>
    <row r="197" spans="1:19" ht="18" customHeight="1">
      <c r="A197" s="24">
        <v>169</v>
      </c>
      <c r="B197" s="70"/>
      <c r="C197" s="70"/>
      <c r="D197" s="150">
        <f t="shared" si="14"/>
        <v>0</v>
      </c>
      <c r="E197" s="70"/>
      <c r="F197" s="151" t="str">
        <f t="shared" si="15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52" t="str">
        <f t="shared" si="16"/>
        <v/>
      </c>
    </row>
    <row r="198" spans="1:19" ht="18" customHeight="1">
      <c r="A198" s="24">
        <v>170</v>
      </c>
      <c r="B198" s="70"/>
      <c r="C198" s="70"/>
      <c r="D198" s="150">
        <f t="shared" si="14"/>
        <v>0</v>
      </c>
      <c r="E198" s="70"/>
      <c r="F198" s="151" t="str">
        <f t="shared" si="15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52" t="str">
        <f t="shared" si="16"/>
        <v/>
      </c>
    </row>
    <row r="199" spans="1:19" ht="18" customHeight="1">
      <c r="A199" s="24">
        <v>171</v>
      </c>
      <c r="B199" s="70"/>
      <c r="C199" s="70"/>
      <c r="D199" s="150">
        <f t="shared" si="14"/>
        <v>0</v>
      </c>
      <c r="E199" s="70"/>
      <c r="F199" s="151" t="str">
        <f t="shared" si="15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52" t="str">
        <f t="shared" si="16"/>
        <v/>
      </c>
    </row>
    <row r="200" spans="1:19" ht="18" customHeight="1">
      <c r="A200" s="24">
        <v>172</v>
      </c>
      <c r="B200" s="70"/>
      <c r="C200" s="70"/>
      <c r="D200" s="150">
        <f t="shared" si="14"/>
        <v>0</v>
      </c>
      <c r="E200" s="70"/>
      <c r="F200" s="151" t="str">
        <f t="shared" si="15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52" t="str">
        <f t="shared" si="16"/>
        <v/>
      </c>
    </row>
    <row r="201" spans="1:19" ht="18" customHeight="1">
      <c r="A201" s="24">
        <v>173</v>
      </c>
      <c r="B201" s="70"/>
      <c r="C201" s="70"/>
      <c r="D201" s="150">
        <f t="shared" si="14"/>
        <v>0</v>
      </c>
      <c r="E201" s="70"/>
      <c r="F201" s="151" t="str">
        <f t="shared" si="15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52" t="str">
        <f t="shared" si="16"/>
        <v/>
      </c>
    </row>
    <row r="202" spans="1:19" ht="18" customHeight="1">
      <c r="A202" s="24">
        <v>174</v>
      </c>
      <c r="B202" s="70"/>
      <c r="C202" s="70"/>
      <c r="D202" s="150">
        <f t="shared" si="14"/>
        <v>0</v>
      </c>
      <c r="E202" s="70"/>
      <c r="F202" s="151" t="str">
        <f t="shared" si="15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52" t="str">
        <f t="shared" si="16"/>
        <v/>
      </c>
    </row>
    <row r="203" spans="1:19" ht="18" customHeight="1">
      <c r="A203" s="24">
        <v>175</v>
      </c>
      <c r="B203" s="70"/>
      <c r="C203" s="70"/>
      <c r="D203" s="150">
        <f t="shared" si="14"/>
        <v>0</v>
      </c>
      <c r="E203" s="70"/>
      <c r="F203" s="151" t="str">
        <f t="shared" si="15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52" t="str">
        <f t="shared" si="16"/>
        <v/>
      </c>
    </row>
    <row r="204" spans="1:19" ht="18" customHeight="1">
      <c r="A204" s="24">
        <v>176</v>
      </c>
      <c r="B204" s="70"/>
      <c r="C204" s="70"/>
      <c r="D204" s="150">
        <f t="shared" si="14"/>
        <v>0</v>
      </c>
      <c r="E204" s="70"/>
      <c r="F204" s="151" t="str">
        <f t="shared" si="15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52" t="str">
        <f t="shared" si="16"/>
        <v/>
      </c>
    </row>
    <row r="205" spans="1:19" ht="18" customHeight="1">
      <c r="A205" s="24">
        <v>177</v>
      </c>
      <c r="B205" s="70"/>
      <c r="C205" s="70"/>
      <c r="D205" s="150">
        <f t="shared" si="14"/>
        <v>0</v>
      </c>
      <c r="E205" s="70"/>
      <c r="F205" s="151" t="str">
        <f t="shared" si="15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52" t="str">
        <f t="shared" si="16"/>
        <v/>
      </c>
    </row>
    <row r="206" spans="1:19" ht="18" customHeight="1">
      <c r="A206" s="24">
        <v>178</v>
      </c>
      <c r="B206" s="70"/>
      <c r="C206" s="70"/>
      <c r="D206" s="150">
        <f t="shared" si="14"/>
        <v>0</v>
      </c>
      <c r="E206" s="70"/>
      <c r="F206" s="151" t="str">
        <f t="shared" si="15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52" t="str">
        <f t="shared" si="16"/>
        <v/>
      </c>
    </row>
    <row r="207" spans="1:19" ht="18" customHeight="1">
      <c r="A207" s="24">
        <v>179</v>
      </c>
      <c r="B207" s="70"/>
      <c r="C207" s="70"/>
      <c r="D207" s="150">
        <f t="shared" si="14"/>
        <v>0</v>
      </c>
      <c r="E207" s="70"/>
      <c r="F207" s="151" t="str">
        <f t="shared" si="15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52" t="str">
        <f t="shared" si="16"/>
        <v/>
      </c>
    </row>
    <row r="208" spans="1:19" ht="18" customHeight="1">
      <c r="A208" s="24">
        <v>180</v>
      </c>
      <c r="B208" s="70"/>
      <c r="C208" s="70"/>
      <c r="D208" s="150">
        <f t="shared" si="14"/>
        <v>0</v>
      </c>
      <c r="E208" s="70"/>
      <c r="F208" s="151" t="str">
        <f t="shared" si="15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52" t="str">
        <f t="shared" si="16"/>
        <v/>
      </c>
    </row>
    <row r="209" spans="1:29" ht="18" customHeight="1">
      <c r="A209" s="24">
        <v>181</v>
      </c>
      <c r="B209" s="70"/>
      <c r="C209" s="70"/>
      <c r="D209" s="150">
        <f t="shared" si="14"/>
        <v>0</v>
      </c>
      <c r="E209" s="70"/>
      <c r="F209" s="151" t="str">
        <f t="shared" si="15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52" t="str">
        <f t="shared" si="16"/>
        <v/>
      </c>
    </row>
    <row r="210" spans="1:29" ht="18" customHeight="1">
      <c r="A210" s="24">
        <v>182</v>
      </c>
      <c r="B210" s="70"/>
      <c r="C210" s="70"/>
      <c r="D210" s="150">
        <f t="shared" si="14"/>
        <v>0</v>
      </c>
      <c r="E210" s="70"/>
      <c r="F210" s="151" t="str">
        <f t="shared" si="15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52" t="str">
        <f t="shared" si="16"/>
        <v/>
      </c>
    </row>
    <row r="211" spans="1:29" ht="18" customHeight="1">
      <c r="A211" s="24">
        <v>183</v>
      </c>
      <c r="B211" s="70"/>
      <c r="C211" s="70"/>
      <c r="D211" s="150">
        <f t="shared" si="14"/>
        <v>0</v>
      </c>
      <c r="E211" s="70"/>
      <c r="F211" s="151" t="str">
        <f t="shared" si="15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52" t="str">
        <f t="shared" si="16"/>
        <v/>
      </c>
    </row>
    <row r="212" spans="1:29" ht="18" customHeight="1">
      <c r="A212" s="24">
        <v>184</v>
      </c>
      <c r="B212" s="70"/>
      <c r="C212" s="70"/>
      <c r="D212" s="150">
        <f t="shared" si="14"/>
        <v>0</v>
      </c>
      <c r="E212" s="70"/>
      <c r="F212" s="151" t="str">
        <f t="shared" si="15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52" t="str">
        <f t="shared" si="16"/>
        <v/>
      </c>
    </row>
    <row r="213" spans="1:29" ht="18" customHeight="1">
      <c r="A213" s="24">
        <v>185</v>
      </c>
      <c r="B213" s="70"/>
      <c r="C213" s="70"/>
      <c r="D213" s="150">
        <f t="shared" si="14"/>
        <v>0</v>
      </c>
      <c r="E213" s="70"/>
      <c r="F213" s="151" t="str">
        <f t="shared" si="15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52" t="str">
        <f t="shared" si="16"/>
        <v/>
      </c>
    </row>
    <row r="214" spans="1:29" ht="18" customHeight="1">
      <c r="A214" s="24">
        <v>186</v>
      </c>
      <c r="B214" s="70"/>
      <c r="C214" s="70"/>
      <c r="D214" s="150">
        <f t="shared" si="14"/>
        <v>0</v>
      </c>
      <c r="E214" s="70"/>
      <c r="F214" s="151" t="str">
        <f t="shared" si="15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52" t="str">
        <f t="shared" si="16"/>
        <v/>
      </c>
      <c r="AC214" s="74"/>
    </row>
    <row r="215" spans="1:29" ht="18" customHeight="1">
      <c r="A215" s="24">
        <v>187</v>
      </c>
      <c r="B215" s="70"/>
      <c r="C215" s="70"/>
      <c r="D215" s="150">
        <f t="shared" si="14"/>
        <v>0</v>
      </c>
      <c r="E215" s="70"/>
      <c r="F215" s="151" t="str">
        <f t="shared" si="15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52" t="str">
        <f t="shared" si="16"/>
        <v/>
      </c>
      <c r="AC215" s="74"/>
    </row>
    <row r="216" spans="1:29" ht="18" customHeight="1">
      <c r="A216" s="24">
        <v>188</v>
      </c>
      <c r="B216" s="70"/>
      <c r="C216" s="70"/>
      <c r="D216" s="150">
        <f t="shared" si="14"/>
        <v>0</v>
      </c>
      <c r="E216" s="70"/>
      <c r="F216" s="151" t="str">
        <f t="shared" si="15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52" t="str">
        <f t="shared" si="16"/>
        <v/>
      </c>
      <c r="AC216" s="74"/>
    </row>
    <row r="217" spans="1:29" ht="18" customHeight="1">
      <c r="A217" s="24">
        <v>189</v>
      </c>
      <c r="B217" s="70"/>
      <c r="C217" s="70"/>
      <c r="D217" s="150">
        <f t="shared" si="14"/>
        <v>0</v>
      </c>
      <c r="E217" s="70"/>
      <c r="F217" s="151" t="str">
        <f t="shared" si="15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52" t="str">
        <f t="shared" si="16"/>
        <v/>
      </c>
    </row>
    <row r="218" spans="1:29" ht="18" customHeight="1">
      <c r="A218" s="24">
        <v>190</v>
      </c>
      <c r="B218" s="70"/>
      <c r="C218" s="70"/>
      <c r="D218" s="150">
        <f t="shared" si="14"/>
        <v>0</v>
      </c>
      <c r="E218" s="70"/>
      <c r="F218" s="151" t="str">
        <f t="shared" si="15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52" t="str">
        <f t="shared" si="16"/>
        <v/>
      </c>
    </row>
    <row r="219" spans="1:29" ht="18" customHeight="1">
      <c r="A219" s="24">
        <v>191</v>
      </c>
      <c r="B219" s="70"/>
      <c r="C219" s="70"/>
      <c r="D219" s="150">
        <f t="shared" si="14"/>
        <v>0</v>
      </c>
      <c r="E219" s="70"/>
      <c r="F219" s="151" t="str">
        <f t="shared" si="15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52" t="str">
        <f t="shared" si="16"/>
        <v/>
      </c>
    </row>
    <row r="220" spans="1:29" ht="18" customHeight="1">
      <c r="A220" s="24">
        <v>192</v>
      </c>
      <c r="B220" s="70"/>
      <c r="C220" s="70"/>
      <c r="D220" s="150">
        <f t="shared" si="14"/>
        <v>0</v>
      </c>
      <c r="E220" s="70"/>
      <c r="F220" s="151" t="str">
        <f t="shared" si="15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52" t="str">
        <f t="shared" si="16"/>
        <v/>
      </c>
    </row>
    <row r="221" spans="1:29" ht="18" customHeight="1">
      <c r="A221" s="24">
        <v>193</v>
      </c>
      <c r="B221" s="70"/>
      <c r="C221" s="70"/>
      <c r="D221" s="150">
        <f t="shared" ref="D221:D228" si="17">$A$2</f>
        <v>0</v>
      </c>
      <c r="E221" s="70"/>
      <c r="F221" s="151" t="str">
        <f t="shared" si="15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52" t="str">
        <f t="shared" si="16"/>
        <v/>
      </c>
    </row>
    <row r="222" spans="1:29" ht="18" customHeight="1">
      <c r="A222" s="24">
        <v>194</v>
      </c>
      <c r="B222" s="70"/>
      <c r="C222" s="70"/>
      <c r="D222" s="150">
        <f t="shared" si="17"/>
        <v>0</v>
      </c>
      <c r="E222" s="70"/>
      <c r="F222" s="151" t="str">
        <f t="shared" ref="F222:F228" si="18">$F$29</f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52" t="str">
        <f t="shared" ref="S222:S228" si="19">$S$29</f>
        <v/>
      </c>
    </row>
    <row r="223" spans="1:29" ht="18" customHeight="1">
      <c r="A223" s="24">
        <v>195</v>
      </c>
      <c r="B223" s="70"/>
      <c r="C223" s="70"/>
      <c r="D223" s="150">
        <f t="shared" si="17"/>
        <v>0</v>
      </c>
      <c r="E223" s="70"/>
      <c r="F223" s="151" t="str">
        <f t="shared" si="18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52" t="str">
        <f t="shared" si="19"/>
        <v/>
      </c>
    </row>
    <row r="224" spans="1:29" ht="18" customHeight="1">
      <c r="A224" s="24">
        <v>196</v>
      </c>
      <c r="B224" s="70"/>
      <c r="C224" s="70"/>
      <c r="D224" s="150">
        <f t="shared" si="17"/>
        <v>0</v>
      </c>
      <c r="E224" s="70"/>
      <c r="F224" s="151" t="str">
        <f t="shared" si="18"/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52" t="str">
        <f t="shared" si="19"/>
        <v/>
      </c>
    </row>
    <row r="225" spans="1:19" ht="18" customHeight="1">
      <c r="A225" s="24">
        <v>197</v>
      </c>
      <c r="B225" s="70"/>
      <c r="C225" s="70"/>
      <c r="D225" s="150">
        <f t="shared" si="17"/>
        <v>0</v>
      </c>
      <c r="E225" s="70"/>
      <c r="F225" s="151" t="str">
        <f t="shared" si="18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52" t="str">
        <f t="shared" si="19"/>
        <v/>
      </c>
    </row>
    <row r="226" spans="1:19" ht="18" customHeight="1">
      <c r="A226" s="24">
        <v>198</v>
      </c>
      <c r="B226" s="70"/>
      <c r="C226" s="70"/>
      <c r="D226" s="150">
        <f t="shared" si="17"/>
        <v>0</v>
      </c>
      <c r="E226" s="70"/>
      <c r="F226" s="151" t="str">
        <f t="shared" si="18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52" t="str">
        <f t="shared" si="19"/>
        <v/>
      </c>
    </row>
    <row r="227" spans="1:19" ht="18" customHeight="1">
      <c r="A227" s="24">
        <v>199</v>
      </c>
      <c r="B227" s="70"/>
      <c r="C227" s="70"/>
      <c r="D227" s="150">
        <f t="shared" si="17"/>
        <v>0</v>
      </c>
      <c r="E227" s="70"/>
      <c r="F227" s="151" t="str">
        <f t="shared" si="18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52" t="str">
        <f t="shared" si="19"/>
        <v/>
      </c>
    </row>
    <row r="228" spans="1:19" ht="18" customHeight="1">
      <c r="A228" s="24">
        <v>200</v>
      </c>
      <c r="B228" s="70"/>
      <c r="C228" s="70"/>
      <c r="D228" s="150">
        <f t="shared" si="17"/>
        <v>0</v>
      </c>
      <c r="E228" s="70"/>
      <c r="F228" s="151" t="str">
        <f t="shared" si="18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52" t="str">
        <f t="shared" si="19"/>
        <v/>
      </c>
    </row>
  </sheetData>
  <sheetProtection sheet="1" objects="1" scenarios="1" selectLockedCells="1"/>
  <mergeCells count="137"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  <mergeCell ref="A9:D9"/>
    <mergeCell ref="E9:H9"/>
    <mergeCell ref="A10:B10"/>
    <mergeCell ref="C10:H10"/>
    <mergeCell ref="K11:O11"/>
    <mergeCell ref="A12:A16"/>
    <mergeCell ref="B12:D12"/>
    <mergeCell ref="E12:F12"/>
    <mergeCell ref="H12:K12"/>
    <mergeCell ref="M12:O12"/>
    <mergeCell ref="B15:D15"/>
    <mergeCell ref="I15:K15"/>
    <mergeCell ref="M15:O15"/>
    <mergeCell ref="Q12:S12"/>
    <mergeCell ref="B13:D13"/>
    <mergeCell ref="I13:K13"/>
    <mergeCell ref="M13:O13"/>
    <mergeCell ref="Q13:S13"/>
    <mergeCell ref="B14:D14"/>
    <mergeCell ref="F14:G14"/>
    <mergeCell ref="H14:K14"/>
    <mergeCell ref="M14:O14"/>
    <mergeCell ref="Q15:S15"/>
    <mergeCell ref="B16:D16"/>
    <mergeCell ref="F16:G16"/>
    <mergeCell ref="H16:K16"/>
    <mergeCell ref="M16:O16"/>
    <mergeCell ref="Q16:S16"/>
    <mergeCell ref="H18:K18"/>
    <mergeCell ref="M18:P18"/>
    <mergeCell ref="A19:A20"/>
    <mergeCell ref="C19:C20"/>
    <mergeCell ref="D19:D20"/>
    <mergeCell ref="E19:E20"/>
    <mergeCell ref="F19:F20"/>
    <mergeCell ref="G19:G20"/>
    <mergeCell ref="H19:K19"/>
    <mergeCell ref="M19:P19"/>
    <mergeCell ref="Q19:Q20"/>
    <mergeCell ref="R19:R20"/>
    <mergeCell ref="A21:A25"/>
    <mergeCell ref="A27:A28"/>
    <mergeCell ref="C27:C28"/>
    <mergeCell ref="D27:D28"/>
    <mergeCell ref="E27:E28"/>
    <mergeCell ref="F27:F28"/>
    <mergeCell ref="G27:G28"/>
    <mergeCell ref="H27:K27"/>
    <mergeCell ref="AB31:AC31"/>
    <mergeCell ref="W32:X32"/>
    <mergeCell ref="AB32:AC32"/>
    <mergeCell ref="W33:X33"/>
    <mergeCell ref="W34:X34"/>
    <mergeCell ref="W35:X35"/>
    <mergeCell ref="M27:P27"/>
    <mergeCell ref="Q27:Q28"/>
    <mergeCell ref="R27:R28"/>
    <mergeCell ref="W29:X29"/>
    <mergeCell ref="AB29:AC29"/>
    <mergeCell ref="U30:U37"/>
    <mergeCell ref="W30:X30"/>
    <mergeCell ref="Z30:Z32"/>
    <mergeCell ref="AB30:AC30"/>
    <mergeCell ref="W31:X31"/>
    <mergeCell ref="W36:X36"/>
    <mergeCell ref="W37:X37"/>
    <mergeCell ref="U38:U44"/>
    <mergeCell ref="W38:X38"/>
    <mergeCell ref="W39:X39"/>
    <mergeCell ref="W40:X40"/>
    <mergeCell ref="W41:X41"/>
    <mergeCell ref="W42:X42"/>
    <mergeCell ref="W43:X43"/>
    <mergeCell ref="W44:X44"/>
    <mergeCell ref="U58:U67"/>
    <mergeCell ref="W58:X58"/>
    <mergeCell ref="W59:X59"/>
    <mergeCell ref="W60:X60"/>
    <mergeCell ref="W61:X61"/>
    <mergeCell ref="U45:U46"/>
    <mergeCell ref="W45:X45"/>
    <mergeCell ref="W46:X46"/>
    <mergeCell ref="U47:U57"/>
    <mergeCell ref="W47:X47"/>
    <mergeCell ref="W48:X48"/>
    <mergeCell ref="W49:X49"/>
    <mergeCell ref="W50:X50"/>
    <mergeCell ref="W51:X51"/>
    <mergeCell ref="W52:X52"/>
    <mergeCell ref="W62:X62"/>
    <mergeCell ref="W63:X63"/>
    <mergeCell ref="W64:X64"/>
    <mergeCell ref="W65:X65"/>
    <mergeCell ref="W66:X66"/>
    <mergeCell ref="W67:X67"/>
    <mergeCell ref="W53:X53"/>
    <mergeCell ref="W54:X54"/>
    <mergeCell ref="W55:X55"/>
    <mergeCell ref="W56:X56"/>
    <mergeCell ref="W57:X57"/>
    <mergeCell ref="Y75:Y80"/>
    <mergeCell ref="V81:Y81"/>
    <mergeCell ref="U82:U87"/>
    <mergeCell ref="V82:V87"/>
    <mergeCell ref="Y82:Y87"/>
    <mergeCell ref="U88:AC88"/>
    <mergeCell ref="U68:U71"/>
    <mergeCell ref="W68:X68"/>
    <mergeCell ref="W69:X69"/>
    <mergeCell ref="W70:X70"/>
    <mergeCell ref="W71:X71"/>
    <mergeCell ref="U75:U80"/>
    <mergeCell ref="V75:V80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AF229"/>
  <sheetViews>
    <sheetView showGridLines="0" view="pageBreakPreview" zoomScale="75" zoomScaleNormal="75" zoomScaleSheetLayoutView="75" workbookViewId="0">
      <selection activeCell="J6" sqref="J6:L6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7.1093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77734375" style="6" customWidth="1"/>
    <col min="28" max="29" width="5.33203125" style="6" customWidth="1"/>
    <col min="30" max="16384" width="9" style="6"/>
  </cols>
  <sheetData>
    <row r="1" spans="1:23" ht="18.75" customHeight="1" thickBot="1">
      <c r="A1" s="30"/>
      <c r="B1" s="30"/>
      <c r="C1" s="30"/>
      <c r="D1" s="30"/>
      <c r="E1" s="30"/>
      <c r="F1" s="319" t="s">
        <v>628</v>
      </c>
      <c r="G1" s="319"/>
      <c r="H1" s="319"/>
      <c r="I1" s="319"/>
      <c r="J1" s="319"/>
      <c r="K1" s="319"/>
      <c r="L1" s="319"/>
      <c r="M1" s="30"/>
      <c r="N1" s="320" t="s">
        <v>365</v>
      </c>
      <c r="O1" s="320"/>
      <c r="P1" s="320"/>
      <c r="Q1" s="320"/>
      <c r="R1" s="320"/>
      <c r="S1" s="320"/>
      <c r="T1" s="30"/>
    </row>
    <row r="2" spans="1:23" ht="18.75" customHeight="1" thickBot="1">
      <c r="A2" s="288"/>
      <c r="B2" s="289"/>
      <c r="C2" s="31"/>
      <c r="D2" s="31"/>
      <c r="E2" s="31"/>
      <c r="F2" s="321" t="s">
        <v>39</v>
      </c>
      <c r="G2" s="321"/>
      <c r="H2" s="321"/>
      <c r="I2" s="321"/>
      <c r="J2" s="321"/>
      <c r="K2" s="321"/>
      <c r="L2" s="321"/>
      <c r="M2" s="31"/>
      <c r="N2" s="320"/>
      <c r="O2" s="320"/>
      <c r="P2" s="320"/>
      <c r="Q2" s="320"/>
      <c r="R2" s="320"/>
      <c r="S2" s="320"/>
      <c r="T2" s="30"/>
    </row>
    <row r="3" spans="1:23" ht="15.75" customHeight="1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0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32"/>
      <c r="J4" s="262" t="s">
        <v>284</v>
      </c>
      <c r="K4" s="262"/>
      <c r="L4" s="262"/>
      <c r="M4" s="283" t="s">
        <v>42</v>
      </c>
      <c r="N4" s="285"/>
      <c r="O4" s="285"/>
      <c r="P4" s="284"/>
      <c r="Q4" s="283" t="s">
        <v>32</v>
      </c>
      <c r="R4" s="284"/>
      <c r="S4" s="30"/>
      <c r="T4" s="30"/>
    </row>
    <row r="5" spans="1:23" ht="15.75" customHeight="1">
      <c r="A5" s="33"/>
      <c r="B5" s="33"/>
      <c r="C5" s="30"/>
      <c r="D5" s="30"/>
      <c r="E5" s="30"/>
      <c r="F5" s="34"/>
      <c r="G5" s="33"/>
      <c r="H5" s="33"/>
      <c r="I5" s="33"/>
      <c r="J5" s="314"/>
      <c r="K5" s="315"/>
      <c r="L5" s="316"/>
      <c r="M5" s="314"/>
      <c r="N5" s="315"/>
      <c r="O5" s="315"/>
      <c r="P5" s="316"/>
      <c r="Q5" s="317"/>
      <c r="R5" s="318"/>
      <c r="S5" s="30"/>
      <c r="T5" s="30"/>
    </row>
    <row r="6" spans="1:23" ht="15.75" customHeight="1">
      <c r="A6" s="285" t="s">
        <v>63</v>
      </c>
      <c r="B6" s="284"/>
      <c r="C6" s="98" t="str">
        <f>IF(A2="","",VLOOKUP(A2,全チームコード!B3:C305,2,FALSE))</f>
        <v/>
      </c>
      <c r="D6" s="99"/>
      <c r="E6" s="99"/>
      <c r="F6" s="100"/>
      <c r="G6" s="99"/>
      <c r="H6" s="101"/>
      <c r="I6" s="33"/>
      <c r="J6" s="314"/>
      <c r="K6" s="315"/>
      <c r="L6" s="316"/>
      <c r="M6" s="314"/>
      <c r="N6" s="315"/>
      <c r="O6" s="315"/>
      <c r="P6" s="316"/>
      <c r="Q6" s="317"/>
      <c r="R6" s="318"/>
      <c r="S6" s="30"/>
      <c r="T6" s="30"/>
    </row>
    <row r="7" spans="1:23" ht="15.75" customHeight="1">
      <c r="A7" s="35" t="s">
        <v>44</v>
      </c>
      <c r="B7" s="35"/>
      <c r="C7" s="98" t="str">
        <f>IF(A2="","",VLOOKUP(A2,全チームコード!B3:D305,3,FALSE))</f>
        <v/>
      </c>
      <c r="D7" s="99"/>
      <c r="E7" s="99"/>
      <c r="F7" s="99"/>
      <c r="G7" s="99"/>
      <c r="H7" s="101"/>
      <c r="I7" s="30"/>
      <c r="J7" s="314"/>
      <c r="K7" s="315"/>
      <c r="L7" s="316"/>
      <c r="M7" s="314"/>
      <c r="N7" s="315"/>
      <c r="O7" s="315"/>
      <c r="P7" s="316"/>
      <c r="Q7" s="317"/>
      <c r="R7" s="318"/>
      <c r="S7" s="30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30"/>
      <c r="J8" s="30"/>
      <c r="K8" s="30"/>
      <c r="L8" s="30"/>
      <c r="M8" s="30"/>
      <c r="N8" s="30"/>
      <c r="O8" s="30"/>
      <c r="P8" s="30"/>
      <c r="Q8" s="30"/>
      <c r="R8" s="34"/>
      <c r="S8" s="30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30"/>
      <c r="J9" s="30"/>
      <c r="K9" s="30"/>
      <c r="L9" s="30"/>
      <c r="M9" s="30"/>
      <c r="N9" s="30"/>
      <c r="O9" s="30"/>
      <c r="P9" s="30"/>
      <c r="Q9" s="30"/>
      <c r="R9" s="34"/>
      <c r="S9" s="30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3" ht="15.75" customHeight="1">
      <c r="A11" s="30"/>
      <c r="B11" s="30"/>
      <c r="C11" s="33"/>
      <c r="D11" s="33"/>
      <c r="E11" s="32"/>
      <c r="F11" s="36"/>
      <c r="G11" s="30"/>
      <c r="H11" s="30"/>
      <c r="I11" s="30"/>
      <c r="J11" s="39" t="s">
        <v>18</v>
      </c>
      <c r="K11" s="337" t="s">
        <v>586</v>
      </c>
      <c r="L11" s="337"/>
      <c r="M11" s="337"/>
      <c r="N11" s="337"/>
      <c r="O11" s="337"/>
      <c r="P11" s="30"/>
      <c r="Q11" s="135"/>
      <c r="R11" s="30"/>
      <c r="S11" s="30"/>
      <c r="T11" s="30"/>
    </row>
    <row r="12" spans="1:23" ht="15.75" customHeight="1">
      <c r="A12" s="331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332" t="s">
        <v>577</v>
      </c>
      <c r="I12" s="333"/>
      <c r="J12" s="333"/>
      <c r="K12" s="334"/>
      <c r="L12" s="38" t="s">
        <v>78</v>
      </c>
      <c r="M12" s="262" t="s">
        <v>297</v>
      </c>
      <c r="N12" s="262"/>
      <c r="O12" s="262"/>
      <c r="P12" s="30"/>
      <c r="Q12" s="39"/>
      <c r="R12" s="32"/>
      <c r="S12" s="30"/>
      <c r="T12" s="30"/>
      <c r="U12" s="40"/>
      <c r="V12" s="41"/>
      <c r="W12" s="42"/>
    </row>
    <row r="13" spans="1:23" ht="15.75" customHeight="1">
      <c r="A13" s="331"/>
      <c r="B13" s="323" t="s">
        <v>366</v>
      </c>
      <c r="C13" s="324"/>
      <c r="D13" s="325"/>
      <c r="E13" s="177">
        <f>COUNTIF(AD30:AD129,1)</f>
        <v>0</v>
      </c>
      <c r="F13" s="178" t="s">
        <v>585</v>
      </c>
      <c r="G13" s="131" t="s">
        <v>576</v>
      </c>
      <c r="H13" s="187">
        <f>COUNTIF(AE30:AE129,1)</f>
        <v>0</v>
      </c>
      <c r="I13" s="335" t="s">
        <v>581</v>
      </c>
      <c r="J13" s="335"/>
      <c r="K13" s="336"/>
      <c r="L13" s="132" t="s">
        <v>78</v>
      </c>
      <c r="M13" s="326">
        <f>E13*1000+H13*200</f>
        <v>0</v>
      </c>
      <c r="N13" s="326"/>
      <c r="O13" s="326"/>
      <c r="P13" s="45"/>
      <c r="Q13" s="45"/>
      <c r="R13" s="173"/>
      <c r="S13" s="30"/>
      <c r="T13" s="30"/>
      <c r="U13" s="40"/>
      <c r="V13" s="46"/>
      <c r="W13" s="47"/>
    </row>
    <row r="14" spans="1:23" ht="15.75" customHeight="1">
      <c r="A14" s="331"/>
      <c r="B14" s="327"/>
      <c r="C14" s="328"/>
      <c r="D14" s="329"/>
      <c r="E14" s="131"/>
      <c r="F14" s="131"/>
      <c r="G14" s="131" t="s">
        <v>576</v>
      </c>
      <c r="H14" s="330"/>
      <c r="I14" s="330"/>
      <c r="J14" s="330"/>
      <c r="K14" s="330"/>
      <c r="L14" s="132" t="s">
        <v>78</v>
      </c>
      <c r="M14" s="326">
        <f>(E14+F14)*H14</f>
        <v>0</v>
      </c>
      <c r="N14" s="326"/>
      <c r="O14" s="326"/>
      <c r="P14" s="30"/>
      <c r="Q14" s="44"/>
      <c r="R14" s="30"/>
      <c r="S14" s="30"/>
      <c r="T14" s="30"/>
      <c r="U14" s="40"/>
      <c r="V14" s="46"/>
      <c r="W14" s="47"/>
    </row>
    <row r="15" spans="1:23" ht="15.75" customHeight="1">
      <c r="A15" s="331"/>
      <c r="B15" s="323"/>
      <c r="C15" s="324"/>
      <c r="D15" s="325"/>
      <c r="E15" s="131"/>
      <c r="F15" s="131"/>
      <c r="G15" s="131" t="s">
        <v>576</v>
      </c>
      <c r="H15" s="330"/>
      <c r="I15" s="330"/>
      <c r="J15" s="330"/>
      <c r="K15" s="330"/>
      <c r="L15" s="132" t="s">
        <v>78</v>
      </c>
      <c r="M15" s="326">
        <f t="shared" ref="M15:M17" si="0">(E15+F15)*H15</f>
        <v>0</v>
      </c>
      <c r="N15" s="326"/>
      <c r="O15" s="326"/>
      <c r="P15" s="30"/>
      <c r="Q15" s="236" t="s">
        <v>299</v>
      </c>
      <c r="R15" s="237"/>
      <c r="S15" s="238"/>
      <c r="T15" s="30"/>
      <c r="U15" s="40"/>
      <c r="V15" s="46"/>
      <c r="W15" s="47"/>
    </row>
    <row r="16" spans="1:23" ht="15.75" customHeight="1">
      <c r="A16" s="331"/>
      <c r="B16" s="327"/>
      <c r="C16" s="328"/>
      <c r="D16" s="329"/>
      <c r="E16" s="131"/>
      <c r="F16" s="131"/>
      <c r="G16" s="131" t="s">
        <v>576</v>
      </c>
      <c r="H16" s="330"/>
      <c r="I16" s="330"/>
      <c r="J16" s="330"/>
      <c r="K16" s="330"/>
      <c r="L16" s="132" t="s">
        <v>78</v>
      </c>
      <c r="M16" s="326">
        <f t="shared" si="0"/>
        <v>0</v>
      </c>
      <c r="N16" s="326"/>
      <c r="O16" s="326"/>
      <c r="P16" s="30"/>
      <c r="Q16" s="338">
        <f>E13</f>
        <v>0</v>
      </c>
      <c r="R16" s="339"/>
      <c r="S16" s="340"/>
      <c r="T16" s="30"/>
      <c r="U16" s="40"/>
      <c r="V16" s="46"/>
      <c r="W16" s="47"/>
    </row>
    <row r="17" spans="1:31" ht="15.75" customHeight="1">
      <c r="A17" s="331"/>
      <c r="B17" s="323"/>
      <c r="C17" s="324"/>
      <c r="D17" s="325"/>
      <c r="E17" s="131"/>
      <c r="F17" s="131"/>
      <c r="G17" s="131" t="s">
        <v>576</v>
      </c>
      <c r="H17" s="330"/>
      <c r="I17" s="330"/>
      <c r="J17" s="330"/>
      <c r="K17" s="330"/>
      <c r="L17" s="132" t="s">
        <v>78</v>
      </c>
      <c r="M17" s="326">
        <f t="shared" si="0"/>
        <v>0</v>
      </c>
      <c r="N17" s="326"/>
      <c r="O17" s="326"/>
      <c r="P17" s="30"/>
      <c r="Q17" s="236" t="s">
        <v>298</v>
      </c>
      <c r="R17" s="237"/>
      <c r="S17" s="238"/>
      <c r="T17" s="30"/>
      <c r="U17" s="40"/>
      <c r="V17" s="46"/>
      <c r="W17" s="47"/>
    </row>
    <row r="18" spans="1:31" ht="15.75" customHeight="1">
      <c r="A18" s="331"/>
      <c r="B18" s="327"/>
      <c r="C18" s="328"/>
      <c r="D18" s="329"/>
      <c r="E18" s="131"/>
      <c r="F18" s="131"/>
      <c r="G18" s="131" t="s">
        <v>576</v>
      </c>
      <c r="H18" s="330"/>
      <c r="I18" s="330"/>
      <c r="J18" s="330"/>
      <c r="K18" s="330"/>
      <c r="L18" s="132" t="s">
        <v>78</v>
      </c>
      <c r="M18" s="326">
        <f>(E18+F18)*H18</f>
        <v>0</v>
      </c>
      <c r="N18" s="326"/>
      <c r="O18" s="326"/>
      <c r="P18" s="30"/>
      <c r="Q18" s="338">
        <f>SUM(M13:O18)</f>
        <v>0</v>
      </c>
      <c r="R18" s="339"/>
      <c r="S18" s="340"/>
      <c r="T18" s="30"/>
      <c r="U18" s="40"/>
      <c r="V18" s="46"/>
      <c r="W18" s="47"/>
    </row>
    <row r="19" spans="1:31" ht="121.35" customHeight="1">
      <c r="A19" s="165" t="s">
        <v>558</v>
      </c>
      <c r="B19" s="166" t="s">
        <v>549</v>
      </c>
      <c r="C19" s="166" t="s">
        <v>548</v>
      </c>
      <c r="D19" s="166" t="s">
        <v>551</v>
      </c>
      <c r="E19" s="166" t="s">
        <v>550</v>
      </c>
      <c r="F19" s="166" t="s">
        <v>551</v>
      </c>
      <c r="G19" s="166" t="s">
        <v>557</v>
      </c>
      <c r="H19" s="341" t="s">
        <v>556</v>
      </c>
      <c r="I19" s="342"/>
      <c r="J19" s="342"/>
      <c r="K19" s="343"/>
      <c r="L19" s="166" t="s">
        <v>553</v>
      </c>
      <c r="M19" s="341" t="s">
        <v>552</v>
      </c>
      <c r="N19" s="342"/>
      <c r="O19" s="342"/>
      <c r="P19" s="343"/>
      <c r="Q19" s="166" t="s">
        <v>555</v>
      </c>
      <c r="R19" s="166" t="s">
        <v>554</v>
      </c>
      <c r="S19" s="166" t="s">
        <v>551</v>
      </c>
      <c r="T19" s="30"/>
    </row>
    <row r="20" spans="1:31" ht="15" customHeight="1">
      <c r="A20" s="344"/>
      <c r="B20" s="48" t="s">
        <v>19</v>
      </c>
      <c r="C20" s="344" t="s">
        <v>49</v>
      </c>
      <c r="D20" s="346" t="s">
        <v>48</v>
      </c>
      <c r="E20" s="344" t="s">
        <v>50</v>
      </c>
      <c r="F20" s="347" t="s">
        <v>51</v>
      </c>
      <c r="G20" s="344" t="s">
        <v>20</v>
      </c>
      <c r="H20" s="349" t="s">
        <v>584</v>
      </c>
      <c r="I20" s="350"/>
      <c r="J20" s="350"/>
      <c r="K20" s="351"/>
      <c r="L20" s="49" t="s">
        <v>43</v>
      </c>
      <c r="M20" s="352" t="s">
        <v>57</v>
      </c>
      <c r="N20" s="352"/>
      <c r="O20" s="352"/>
      <c r="P20" s="352"/>
      <c r="Q20" s="346" t="s">
        <v>21</v>
      </c>
      <c r="R20" s="347" t="s">
        <v>22</v>
      </c>
      <c r="S20" s="50" t="s">
        <v>55</v>
      </c>
      <c r="T20" s="51"/>
    </row>
    <row r="21" spans="1:31" ht="15" customHeight="1">
      <c r="A21" s="345"/>
      <c r="B21" s="52" t="s">
        <v>41</v>
      </c>
      <c r="C21" s="345"/>
      <c r="D21" s="345"/>
      <c r="E21" s="345"/>
      <c r="F21" s="348"/>
      <c r="G21" s="345"/>
      <c r="H21" s="53" t="s">
        <v>10</v>
      </c>
      <c r="I21" s="53" t="s">
        <v>52</v>
      </c>
      <c r="J21" s="53" t="s">
        <v>53</v>
      </c>
      <c r="K21" s="53" t="s">
        <v>54</v>
      </c>
      <c r="L21" s="54" t="s">
        <v>10</v>
      </c>
      <c r="M21" s="55" t="s">
        <v>58</v>
      </c>
      <c r="N21" s="55" t="s">
        <v>52</v>
      </c>
      <c r="O21" s="55" t="s">
        <v>53</v>
      </c>
      <c r="P21" s="53" t="s">
        <v>54</v>
      </c>
      <c r="Q21" s="345"/>
      <c r="R21" s="348"/>
      <c r="S21" s="56" t="s">
        <v>56</v>
      </c>
      <c r="T21" s="51"/>
      <c r="V21" s="57"/>
      <c r="W21" s="58"/>
      <c r="X21" s="58"/>
    </row>
    <row r="22" spans="1:31" ht="18" customHeight="1">
      <c r="A22" s="229" t="s">
        <v>59</v>
      </c>
      <c r="B22" s="59">
        <v>2</v>
      </c>
      <c r="C22" s="154">
        <v>27</v>
      </c>
      <c r="D22" s="102">
        <v>271305</v>
      </c>
      <c r="E22" s="59" t="s">
        <v>28</v>
      </c>
      <c r="F22" s="102" t="s">
        <v>37</v>
      </c>
      <c r="G22" s="59">
        <v>6</v>
      </c>
      <c r="H22" s="59">
        <v>1</v>
      </c>
      <c r="I22" s="59"/>
      <c r="J22" s="60"/>
      <c r="K22" s="60"/>
      <c r="L22" s="59">
        <v>431</v>
      </c>
      <c r="M22" s="59">
        <v>1512</v>
      </c>
      <c r="N22" s="59"/>
      <c r="O22" s="60"/>
      <c r="P22" s="60"/>
      <c r="Q22" s="59">
        <v>10645</v>
      </c>
      <c r="R22" s="59" t="s">
        <v>38</v>
      </c>
      <c r="S22" s="102">
        <v>27</v>
      </c>
      <c r="T22" s="61"/>
      <c r="W22" s="58"/>
      <c r="X22" s="58"/>
    </row>
    <row r="23" spans="1:31" ht="18" customHeight="1">
      <c r="A23" s="230"/>
      <c r="B23" s="59">
        <v>2</v>
      </c>
      <c r="C23" s="154">
        <v>28</v>
      </c>
      <c r="D23" s="102">
        <v>271305</v>
      </c>
      <c r="E23" s="59" t="s">
        <v>25</v>
      </c>
      <c r="F23" s="102" t="s">
        <v>29</v>
      </c>
      <c r="G23" s="59">
        <v>6</v>
      </c>
      <c r="H23" s="59">
        <v>80</v>
      </c>
      <c r="I23" s="59"/>
      <c r="J23" s="60"/>
      <c r="K23" s="60"/>
      <c r="L23" s="59">
        <v>432</v>
      </c>
      <c r="M23" s="59">
        <v>1600</v>
      </c>
      <c r="N23" s="59"/>
      <c r="O23" s="60"/>
      <c r="P23" s="60"/>
      <c r="Q23" s="59">
        <v>10645</v>
      </c>
      <c r="R23" s="59" t="s">
        <v>30</v>
      </c>
      <c r="S23" s="103">
        <v>27</v>
      </c>
      <c r="T23" s="61"/>
      <c r="W23" s="58"/>
      <c r="X23" s="58"/>
    </row>
    <row r="24" spans="1:31" ht="18" customHeight="1">
      <c r="A24" s="230"/>
      <c r="B24" s="59">
        <v>2</v>
      </c>
      <c r="C24" s="154">
        <v>29</v>
      </c>
      <c r="D24" s="102">
        <v>271305</v>
      </c>
      <c r="E24" s="59" t="s">
        <v>26</v>
      </c>
      <c r="F24" s="102" t="s">
        <v>29</v>
      </c>
      <c r="G24" s="59">
        <v>6</v>
      </c>
      <c r="H24" s="59">
        <v>8</v>
      </c>
      <c r="I24" s="59"/>
      <c r="J24" s="60"/>
      <c r="K24" s="60"/>
      <c r="L24" s="59">
        <v>433</v>
      </c>
      <c r="M24" s="59">
        <v>25945</v>
      </c>
      <c r="N24" s="59"/>
      <c r="O24" s="60"/>
      <c r="P24" s="60"/>
      <c r="Q24" s="59">
        <v>10645</v>
      </c>
      <c r="R24" s="59" t="s">
        <v>31</v>
      </c>
      <c r="S24" s="103">
        <v>27</v>
      </c>
      <c r="T24" s="61"/>
      <c r="W24" s="58"/>
      <c r="X24" s="58"/>
    </row>
    <row r="25" spans="1:31" ht="18" customHeight="1">
      <c r="A25" s="230"/>
      <c r="B25" s="59">
        <v>2</v>
      </c>
      <c r="C25" s="154">
        <v>30</v>
      </c>
      <c r="D25" s="102">
        <v>271305</v>
      </c>
      <c r="E25" s="59" t="s">
        <v>27</v>
      </c>
      <c r="F25" s="102" t="s">
        <v>29</v>
      </c>
      <c r="G25" s="59">
        <v>5</v>
      </c>
      <c r="H25" s="59">
        <v>503</v>
      </c>
      <c r="I25" s="59"/>
      <c r="J25" s="60"/>
      <c r="K25" s="60"/>
      <c r="L25" s="59">
        <v>434</v>
      </c>
      <c r="M25" s="59">
        <v>410</v>
      </c>
      <c r="N25" s="59"/>
      <c r="O25" s="60"/>
      <c r="P25" s="60"/>
      <c r="Q25" s="59">
        <v>10645</v>
      </c>
      <c r="R25" s="59" t="s">
        <v>40</v>
      </c>
      <c r="S25" s="103">
        <v>27</v>
      </c>
      <c r="T25" s="61"/>
      <c r="W25" s="58"/>
      <c r="X25" s="58"/>
    </row>
    <row r="26" spans="1:31" ht="18" customHeight="1">
      <c r="A26" s="231"/>
      <c r="B26" s="59">
        <v>1</v>
      </c>
      <c r="C26" s="154">
        <v>31</v>
      </c>
      <c r="D26" s="102">
        <v>271305</v>
      </c>
      <c r="E26" s="59" t="s">
        <v>47</v>
      </c>
      <c r="F26" s="102" t="s">
        <v>37</v>
      </c>
      <c r="G26" s="59">
        <v>6</v>
      </c>
      <c r="H26" s="59">
        <v>501</v>
      </c>
      <c r="I26" s="59"/>
      <c r="J26" s="60"/>
      <c r="K26" s="60"/>
      <c r="L26" s="59"/>
      <c r="M26" s="59">
        <v>134</v>
      </c>
      <c r="N26" s="59"/>
      <c r="O26" s="60"/>
      <c r="P26" s="60"/>
      <c r="Q26" s="59"/>
      <c r="R26" s="59" t="s">
        <v>62</v>
      </c>
      <c r="S26" s="103">
        <v>27</v>
      </c>
      <c r="T26" s="61"/>
      <c r="W26" s="58"/>
      <c r="X26" s="58"/>
    </row>
    <row r="27" spans="1:31" ht="6.6" customHeight="1">
      <c r="A27" s="30"/>
      <c r="B27" s="30"/>
      <c r="C27" s="30"/>
      <c r="D27" s="30"/>
      <c r="E27" s="30"/>
      <c r="F27" s="3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4"/>
      <c r="S27" s="30"/>
      <c r="T27" s="30"/>
      <c r="W27" s="58"/>
      <c r="X27" s="58"/>
    </row>
    <row r="28" spans="1:31" ht="13.5" customHeight="1">
      <c r="A28" s="232"/>
      <c r="B28" s="62" t="s">
        <v>19</v>
      </c>
      <c r="C28" s="232" t="s">
        <v>49</v>
      </c>
      <c r="D28" s="219" t="s">
        <v>48</v>
      </c>
      <c r="E28" s="232" t="s">
        <v>50</v>
      </c>
      <c r="F28" s="221" t="s">
        <v>51</v>
      </c>
      <c r="G28" s="232" t="s">
        <v>20</v>
      </c>
      <c r="H28" s="233" t="s">
        <v>584</v>
      </c>
      <c r="I28" s="234"/>
      <c r="J28" s="234"/>
      <c r="K28" s="235"/>
      <c r="L28" s="63" t="s">
        <v>43</v>
      </c>
      <c r="M28" s="218" t="s">
        <v>57</v>
      </c>
      <c r="N28" s="218"/>
      <c r="O28" s="218"/>
      <c r="P28" s="218"/>
      <c r="Q28" s="219" t="s">
        <v>21</v>
      </c>
      <c r="R28" s="221" t="s">
        <v>22</v>
      </c>
      <c r="S28" s="64" t="s">
        <v>55</v>
      </c>
      <c r="T28" s="65"/>
      <c r="U28" s="40"/>
      <c r="V28" s="46"/>
      <c r="W28" s="47"/>
    </row>
    <row r="29" spans="1:31" ht="17.399999999999999" thickBot="1">
      <c r="A29" s="220"/>
      <c r="B29" s="66" t="s">
        <v>41</v>
      </c>
      <c r="C29" s="220"/>
      <c r="D29" s="220"/>
      <c r="E29" s="220"/>
      <c r="F29" s="222"/>
      <c r="G29" s="220"/>
      <c r="H29" s="67" t="s">
        <v>10</v>
      </c>
      <c r="I29" s="67" t="s">
        <v>592</v>
      </c>
      <c r="J29" s="67" t="s">
        <v>53</v>
      </c>
      <c r="K29" s="67" t="s">
        <v>54</v>
      </c>
      <c r="L29" s="68" t="s">
        <v>10</v>
      </c>
      <c r="M29" s="43" t="s">
        <v>58</v>
      </c>
      <c r="N29" s="43" t="s">
        <v>52</v>
      </c>
      <c r="O29" s="43" t="s">
        <v>53</v>
      </c>
      <c r="P29" s="67" t="s">
        <v>54</v>
      </c>
      <c r="Q29" s="220"/>
      <c r="R29" s="222"/>
      <c r="S29" s="69" t="s">
        <v>56</v>
      </c>
      <c r="T29" s="65"/>
      <c r="U29" s="6" t="s">
        <v>13</v>
      </c>
    </row>
    <row r="30" spans="1:31" ht="18" customHeight="1" thickTop="1" thickBot="1">
      <c r="A30" s="24">
        <v>1</v>
      </c>
      <c r="B30" s="70"/>
      <c r="C30" s="107"/>
      <c r="D30" s="104">
        <f>$A$2</f>
        <v>0</v>
      </c>
      <c r="E30" s="70"/>
      <c r="F30" s="105" t="str">
        <f>IF(A2="","",VLOOKUP(A2,全チームコード!B3:E305,4,FALSE))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05" t="str">
        <f>IF(A2="","",VLOOKUP(A2,全チームコード!B3:G305,5,FALSE))</f>
        <v/>
      </c>
      <c r="U30" s="72" t="s">
        <v>8</v>
      </c>
      <c r="V30" s="72" t="s">
        <v>1</v>
      </c>
      <c r="W30" s="215" t="s">
        <v>10</v>
      </c>
      <c r="X30" s="215"/>
      <c r="Z30" s="188" t="s">
        <v>8</v>
      </c>
      <c r="AA30" s="189" t="s">
        <v>1</v>
      </c>
      <c r="AB30" s="223" t="s">
        <v>10</v>
      </c>
      <c r="AC30" s="224"/>
      <c r="AD30" s="6">
        <f>IF(COUNT(H30)=1,B30,0)</f>
        <v>0</v>
      </c>
      <c r="AE30" s="6">
        <f>IF(COUNT(I30)=1,B30,0)</f>
        <v>0</v>
      </c>
    </row>
    <row r="31" spans="1:31" ht="18" customHeight="1" thickTop="1" thickBot="1">
      <c r="A31" s="24">
        <v>2</v>
      </c>
      <c r="B31" s="70"/>
      <c r="C31" s="70"/>
      <c r="D31" s="104">
        <f>$A$2</f>
        <v>0</v>
      </c>
      <c r="E31" s="70"/>
      <c r="F31" s="105" t="str">
        <f>$F$30</f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06" t="str">
        <f t="shared" ref="S31:S94" si="1">$S$30</f>
        <v/>
      </c>
      <c r="U31" s="214" t="s">
        <v>79</v>
      </c>
      <c r="V31" s="73" t="s">
        <v>24</v>
      </c>
      <c r="W31" s="213">
        <v>1</v>
      </c>
      <c r="X31" s="213"/>
      <c r="Z31" s="225" t="s">
        <v>587</v>
      </c>
      <c r="AA31" s="72" t="s">
        <v>588</v>
      </c>
      <c r="AB31" s="215">
        <v>2</v>
      </c>
      <c r="AC31" s="228"/>
      <c r="AD31" s="6">
        <f t="shared" ref="AD31:AD94" si="2">IF(COUNT(H31)=1,B31,0)</f>
        <v>0</v>
      </c>
      <c r="AE31" s="6">
        <f t="shared" ref="AE31:AE94" si="3">IF(COUNT(I31)=1,B31,0)</f>
        <v>0</v>
      </c>
    </row>
    <row r="32" spans="1:31" ht="18" customHeight="1" thickTop="1" thickBot="1">
      <c r="A32" s="24">
        <v>3</v>
      </c>
      <c r="B32" s="70"/>
      <c r="C32" s="70"/>
      <c r="D32" s="104">
        <f t="shared" ref="D32:D95" si="4">$A$2</f>
        <v>0</v>
      </c>
      <c r="E32" s="70"/>
      <c r="F32" s="105" t="str">
        <f t="shared" ref="F32:F95" si="5">$F$30</f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06" t="str">
        <f t="shared" si="1"/>
        <v/>
      </c>
      <c r="U32" s="215"/>
      <c r="V32" s="73" t="s">
        <v>80</v>
      </c>
      <c r="W32" s="213">
        <v>4</v>
      </c>
      <c r="X32" s="213"/>
      <c r="Z32" s="226"/>
      <c r="AA32" s="72" t="s">
        <v>589</v>
      </c>
      <c r="AB32" s="215">
        <v>8</v>
      </c>
      <c r="AC32" s="228"/>
      <c r="AD32" s="6">
        <f t="shared" si="2"/>
        <v>0</v>
      </c>
      <c r="AE32" s="6">
        <f t="shared" si="3"/>
        <v>0</v>
      </c>
    </row>
    <row r="33" spans="1:32" ht="18" customHeight="1" thickTop="1" thickBot="1">
      <c r="A33" s="24">
        <v>4</v>
      </c>
      <c r="B33" s="70"/>
      <c r="C33" s="70"/>
      <c r="D33" s="104">
        <f t="shared" si="4"/>
        <v>0</v>
      </c>
      <c r="E33" s="70"/>
      <c r="F33" s="105" t="str">
        <f t="shared" si="5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06" t="str">
        <f t="shared" si="1"/>
        <v/>
      </c>
      <c r="U33" s="215"/>
      <c r="V33" s="73" t="s">
        <v>81</v>
      </c>
      <c r="W33" s="213">
        <v>15</v>
      </c>
      <c r="X33" s="213"/>
      <c r="Y33" s="74"/>
      <c r="Z33" s="227"/>
      <c r="AA33" s="190" t="s">
        <v>590</v>
      </c>
      <c r="AB33" s="216">
        <v>15</v>
      </c>
      <c r="AC33" s="217"/>
      <c r="AD33" s="6">
        <f t="shared" si="2"/>
        <v>0</v>
      </c>
      <c r="AE33" s="6">
        <f t="shared" si="3"/>
        <v>0</v>
      </c>
    </row>
    <row r="34" spans="1:32" ht="18" customHeight="1" thickTop="1" thickBot="1">
      <c r="A34" s="24">
        <v>5</v>
      </c>
      <c r="B34" s="70"/>
      <c r="C34" s="70"/>
      <c r="D34" s="104">
        <f t="shared" si="4"/>
        <v>0</v>
      </c>
      <c r="E34" s="70"/>
      <c r="F34" s="105" t="str">
        <f t="shared" si="5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06" t="str">
        <f t="shared" si="1"/>
        <v/>
      </c>
      <c r="U34" s="215"/>
      <c r="V34" s="73" t="s">
        <v>82</v>
      </c>
      <c r="W34" s="213">
        <v>50</v>
      </c>
      <c r="X34" s="213"/>
      <c r="Y34" s="74"/>
      <c r="Z34" s="74"/>
      <c r="AA34" s="74"/>
      <c r="AB34" s="74"/>
      <c r="AD34" s="6">
        <f t="shared" si="2"/>
        <v>0</v>
      </c>
      <c r="AE34" s="6">
        <f t="shared" si="3"/>
        <v>0</v>
      </c>
    </row>
    <row r="35" spans="1:32" ht="18" customHeight="1" thickTop="1" thickBot="1">
      <c r="A35" s="24">
        <v>6</v>
      </c>
      <c r="B35" s="70"/>
      <c r="C35" s="70"/>
      <c r="D35" s="104">
        <f t="shared" si="4"/>
        <v>0</v>
      </c>
      <c r="E35" s="70"/>
      <c r="F35" s="105" t="str">
        <f t="shared" si="5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06" t="str">
        <f t="shared" si="1"/>
        <v/>
      </c>
      <c r="U35" s="215"/>
      <c r="V35" s="73" t="s">
        <v>12</v>
      </c>
      <c r="W35" s="213">
        <v>501</v>
      </c>
      <c r="X35" s="213"/>
      <c r="Y35" s="74"/>
      <c r="Z35" s="74"/>
      <c r="AA35" s="74"/>
      <c r="AB35" s="74"/>
      <c r="AD35" s="6">
        <f t="shared" si="2"/>
        <v>0</v>
      </c>
      <c r="AE35" s="6">
        <f t="shared" si="3"/>
        <v>0</v>
      </c>
    </row>
    <row r="36" spans="1:32" ht="18" customHeight="1" thickTop="1" thickBot="1">
      <c r="A36" s="24">
        <v>7</v>
      </c>
      <c r="B36" s="70"/>
      <c r="C36" s="70"/>
      <c r="D36" s="104">
        <f t="shared" si="4"/>
        <v>0</v>
      </c>
      <c r="E36" s="70"/>
      <c r="F36" s="105" t="str">
        <f t="shared" si="5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06" t="str">
        <f t="shared" si="1"/>
        <v/>
      </c>
      <c r="U36" s="215"/>
      <c r="V36" s="73" t="s">
        <v>11</v>
      </c>
      <c r="W36" s="213">
        <v>503</v>
      </c>
      <c r="X36" s="213"/>
      <c r="Y36" s="74"/>
      <c r="Z36" s="74"/>
      <c r="AA36" s="74"/>
      <c r="AB36" s="74"/>
      <c r="AD36" s="6">
        <f t="shared" si="2"/>
        <v>0</v>
      </c>
      <c r="AE36" s="6">
        <f t="shared" si="3"/>
        <v>0</v>
      </c>
    </row>
    <row r="37" spans="1:32" ht="18" customHeight="1" thickTop="1" thickBot="1">
      <c r="A37" s="24">
        <v>8</v>
      </c>
      <c r="B37" s="70"/>
      <c r="C37" s="70"/>
      <c r="D37" s="104">
        <f t="shared" si="4"/>
        <v>0</v>
      </c>
      <c r="E37" s="70"/>
      <c r="F37" s="105" t="str">
        <f t="shared" si="5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06" t="str">
        <f t="shared" si="1"/>
        <v/>
      </c>
      <c r="U37" s="215"/>
      <c r="V37" s="73" t="s">
        <v>83</v>
      </c>
      <c r="W37" s="213">
        <v>660</v>
      </c>
      <c r="X37" s="213"/>
      <c r="Y37" s="75" t="s">
        <v>84</v>
      </c>
      <c r="Z37" s="75"/>
      <c r="AA37" s="75"/>
      <c r="AB37" s="75"/>
      <c r="AD37" s="6">
        <f t="shared" si="2"/>
        <v>0</v>
      </c>
      <c r="AE37" s="6">
        <f t="shared" si="3"/>
        <v>0</v>
      </c>
    </row>
    <row r="38" spans="1:32" ht="18" customHeight="1" thickTop="1" thickBot="1">
      <c r="A38" s="24">
        <v>9</v>
      </c>
      <c r="B38" s="70"/>
      <c r="C38" s="70"/>
      <c r="D38" s="104">
        <f t="shared" si="4"/>
        <v>0</v>
      </c>
      <c r="E38" s="70"/>
      <c r="F38" s="105" t="str">
        <f t="shared" si="5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06" t="str">
        <f t="shared" si="1"/>
        <v/>
      </c>
      <c r="U38" s="215"/>
      <c r="V38" s="73" t="s">
        <v>85</v>
      </c>
      <c r="W38" s="213">
        <v>606</v>
      </c>
      <c r="X38" s="213"/>
      <c r="Y38" s="74"/>
      <c r="Z38" s="74"/>
      <c r="AA38" s="74"/>
      <c r="AB38" s="74"/>
      <c r="AD38" s="6">
        <f t="shared" si="2"/>
        <v>0</v>
      </c>
      <c r="AE38" s="6">
        <f t="shared" si="3"/>
        <v>0</v>
      </c>
    </row>
    <row r="39" spans="1:32" ht="18" customHeight="1" thickTop="1" thickBot="1">
      <c r="A39" s="24">
        <v>10</v>
      </c>
      <c r="B39" s="70"/>
      <c r="C39" s="70"/>
      <c r="D39" s="104">
        <f t="shared" si="4"/>
        <v>0</v>
      </c>
      <c r="E39" s="70"/>
      <c r="F39" s="105" t="str">
        <f t="shared" si="5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06" t="str">
        <f t="shared" si="1"/>
        <v/>
      </c>
      <c r="U39" s="214" t="s">
        <v>86</v>
      </c>
      <c r="V39" s="73" t="s">
        <v>24</v>
      </c>
      <c r="W39" s="213">
        <v>1</v>
      </c>
      <c r="X39" s="213"/>
      <c r="Y39" s="74"/>
      <c r="Z39" s="74"/>
      <c r="AA39" s="74"/>
      <c r="AB39" s="74"/>
      <c r="AD39" s="6">
        <f t="shared" si="2"/>
        <v>0</v>
      </c>
      <c r="AE39" s="6">
        <f t="shared" si="3"/>
        <v>0</v>
      </c>
    </row>
    <row r="40" spans="1:32" ht="18" customHeight="1" thickTop="1" thickBot="1">
      <c r="A40" s="24">
        <v>11</v>
      </c>
      <c r="B40" s="70"/>
      <c r="C40" s="70"/>
      <c r="D40" s="104">
        <f t="shared" si="4"/>
        <v>0</v>
      </c>
      <c r="E40" s="70"/>
      <c r="F40" s="105" t="str">
        <f t="shared" si="5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06" t="str">
        <f t="shared" si="1"/>
        <v/>
      </c>
      <c r="U40" s="215"/>
      <c r="V40" s="73" t="s">
        <v>87</v>
      </c>
      <c r="W40" s="213">
        <v>30</v>
      </c>
      <c r="X40" s="213"/>
      <c r="Y40" s="74"/>
      <c r="Z40" s="74"/>
      <c r="AA40" s="74"/>
      <c r="AB40" s="74"/>
      <c r="AD40" s="6">
        <f t="shared" si="2"/>
        <v>0</v>
      </c>
      <c r="AE40" s="6">
        <f t="shared" si="3"/>
        <v>0</v>
      </c>
    </row>
    <row r="41" spans="1:32" ht="18" customHeight="1" thickTop="1" thickBot="1">
      <c r="A41" s="24">
        <v>12</v>
      </c>
      <c r="B41" s="70"/>
      <c r="C41" s="70"/>
      <c r="D41" s="104">
        <f t="shared" si="4"/>
        <v>0</v>
      </c>
      <c r="E41" s="70"/>
      <c r="F41" s="105" t="str">
        <f t="shared" si="5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06" t="str">
        <f t="shared" si="1"/>
        <v/>
      </c>
      <c r="U41" s="215"/>
      <c r="V41" s="73" t="s">
        <v>82</v>
      </c>
      <c r="W41" s="213">
        <v>50</v>
      </c>
      <c r="X41" s="213"/>
      <c r="Y41" s="75" t="s">
        <v>285</v>
      </c>
      <c r="Z41" s="75"/>
      <c r="AA41" s="75"/>
      <c r="AB41" s="75"/>
      <c r="AD41" s="6">
        <f t="shared" si="2"/>
        <v>0</v>
      </c>
      <c r="AE41" s="6">
        <f t="shared" si="3"/>
        <v>0</v>
      </c>
    </row>
    <row r="42" spans="1:32" ht="18" customHeight="1" thickTop="1" thickBot="1">
      <c r="A42" s="24">
        <v>13</v>
      </c>
      <c r="B42" s="70"/>
      <c r="C42" s="70"/>
      <c r="D42" s="104">
        <f t="shared" si="4"/>
        <v>0</v>
      </c>
      <c r="E42" s="70"/>
      <c r="F42" s="105" t="str">
        <f t="shared" si="5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06" t="str">
        <f t="shared" si="1"/>
        <v/>
      </c>
      <c r="U42" s="215"/>
      <c r="V42" s="73" t="s">
        <v>12</v>
      </c>
      <c r="W42" s="213">
        <v>501</v>
      </c>
      <c r="X42" s="213"/>
      <c r="Y42" s="74"/>
      <c r="Z42" s="74"/>
      <c r="AA42" s="74"/>
      <c r="AB42" s="74"/>
      <c r="AD42" s="6">
        <f t="shared" si="2"/>
        <v>0</v>
      </c>
      <c r="AE42" s="6">
        <f t="shared" si="3"/>
        <v>0</v>
      </c>
      <c r="AF42" s="76"/>
    </row>
    <row r="43" spans="1:32" ht="18" customHeight="1" thickTop="1" thickBot="1">
      <c r="A43" s="24">
        <v>14</v>
      </c>
      <c r="B43" s="70"/>
      <c r="C43" s="70"/>
      <c r="D43" s="104">
        <f t="shared" si="4"/>
        <v>0</v>
      </c>
      <c r="E43" s="70"/>
      <c r="F43" s="105" t="str">
        <f t="shared" si="5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06" t="str">
        <f t="shared" si="1"/>
        <v/>
      </c>
      <c r="U43" s="215"/>
      <c r="V43" s="73" t="s">
        <v>11</v>
      </c>
      <c r="W43" s="213">
        <v>503</v>
      </c>
      <c r="X43" s="213"/>
      <c r="Y43" s="74"/>
      <c r="Z43" s="74"/>
      <c r="AA43" s="74"/>
      <c r="AB43" s="74"/>
      <c r="AD43" s="6">
        <f t="shared" si="2"/>
        <v>0</v>
      </c>
      <c r="AE43" s="6">
        <f t="shared" si="3"/>
        <v>0</v>
      </c>
      <c r="AF43" s="76"/>
    </row>
    <row r="44" spans="1:32" ht="18" customHeight="1" thickTop="1" thickBot="1">
      <c r="A44" s="24">
        <v>15</v>
      </c>
      <c r="B44" s="70"/>
      <c r="C44" s="70"/>
      <c r="D44" s="104">
        <f t="shared" si="4"/>
        <v>0</v>
      </c>
      <c r="E44" s="70"/>
      <c r="F44" s="105" t="str">
        <f t="shared" si="5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06" t="str">
        <f t="shared" si="1"/>
        <v/>
      </c>
      <c r="U44" s="215"/>
      <c r="V44" s="73" t="s">
        <v>83</v>
      </c>
      <c r="W44" s="213">
        <v>640</v>
      </c>
      <c r="X44" s="213"/>
      <c r="Y44" s="74" t="s">
        <v>88</v>
      </c>
      <c r="Z44" s="74"/>
      <c r="AA44" s="74"/>
      <c r="AB44" s="74"/>
      <c r="AD44" s="6">
        <f t="shared" si="2"/>
        <v>0</v>
      </c>
      <c r="AE44" s="6">
        <f t="shared" si="3"/>
        <v>0</v>
      </c>
      <c r="AF44" s="76"/>
    </row>
    <row r="45" spans="1:32" ht="18" customHeight="1" thickTop="1" thickBot="1">
      <c r="A45" s="24">
        <v>16</v>
      </c>
      <c r="B45" s="70"/>
      <c r="C45" s="70"/>
      <c r="D45" s="104">
        <f t="shared" si="4"/>
        <v>0</v>
      </c>
      <c r="E45" s="70"/>
      <c r="F45" s="105" t="str">
        <f t="shared" si="5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06" t="str">
        <f t="shared" si="1"/>
        <v/>
      </c>
      <c r="U45" s="215"/>
      <c r="V45" s="73" t="s">
        <v>85</v>
      </c>
      <c r="W45" s="213">
        <v>606</v>
      </c>
      <c r="X45" s="213"/>
      <c r="Y45" s="74"/>
      <c r="Z45" s="74"/>
      <c r="AA45" s="74"/>
      <c r="AB45" s="74"/>
      <c r="AD45" s="6">
        <f t="shared" si="2"/>
        <v>0</v>
      </c>
      <c r="AE45" s="6">
        <f t="shared" si="3"/>
        <v>0</v>
      </c>
      <c r="AF45" s="76"/>
    </row>
    <row r="46" spans="1:32" ht="18" customHeight="1" thickTop="1" thickBot="1">
      <c r="A46" s="24">
        <v>17</v>
      </c>
      <c r="B46" s="70"/>
      <c r="C46" s="70"/>
      <c r="D46" s="104">
        <f t="shared" si="4"/>
        <v>0</v>
      </c>
      <c r="E46" s="70"/>
      <c r="F46" s="105" t="str">
        <f t="shared" si="5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06" t="str">
        <f t="shared" si="1"/>
        <v/>
      </c>
      <c r="U46" s="214" t="s">
        <v>89</v>
      </c>
      <c r="V46" s="73" t="s">
        <v>24</v>
      </c>
      <c r="W46" s="213">
        <v>1</v>
      </c>
      <c r="X46" s="213"/>
      <c r="Y46" s="74"/>
      <c r="Z46" s="74"/>
      <c r="AA46" s="74"/>
      <c r="AB46" s="74"/>
      <c r="AD46" s="6">
        <f t="shared" si="2"/>
        <v>0</v>
      </c>
      <c r="AE46" s="6">
        <f t="shared" si="3"/>
        <v>0</v>
      </c>
      <c r="AF46" s="76"/>
    </row>
    <row r="47" spans="1:32" ht="18" customHeight="1" thickTop="1" thickBot="1">
      <c r="A47" s="24">
        <v>18</v>
      </c>
      <c r="B47" s="70"/>
      <c r="C47" s="70"/>
      <c r="D47" s="104">
        <f t="shared" si="4"/>
        <v>0</v>
      </c>
      <c r="E47" s="70"/>
      <c r="F47" s="105" t="str">
        <f t="shared" si="5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06" t="str">
        <f t="shared" si="1"/>
        <v/>
      </c>
      <c r="U47" s="215"/>
      <c r="V47" s="73" t="s">
        <v>87</v>
      </c>
      <c r="W47" s="213">
        <v>30</v>
      </c>
      <c r="X47" s="213"/>
      <c r="Y47" s="74"/>
      <c r="Z47" s="74"/>
      <c r="AA47" s="74"/>
      <c r="AB47" s="74"/>
      <c r="AD47" s="6">
        <f t="shared" si="2"/>
        <v>0</v>
      </c>
      <c r="AE47" s="6">
        <f t="shared" si="3"/>
        <v>0</v>
      </c>
      <c r="AF47" s="76"/>
    </row>
    <row r="48" spans="1:32" ht="18" customHeight="1" thickTop="1" thickBot="1">
      <c r="A48" s="24">
        <v>19</v>
      </c>
      <c r="B48" s="70"/>
      <c r="C48" s="70"/>
      <c r="D48" s="104">
        <f t="shared" si="4"/>
        <v>0</v>
      </c>
      <c r="E48" s="70"/>
      <c r="F48" s="105" t="str">
        <f t="shared" si="5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06" t="str">
        <f t="shared" si="1"/>
        <v/>
      </c>
      <c r="U48" s="210" t="s">
        <v>90</v>
      </c>
      <c r="V48" s="73" t="s">
        <v>24</v>
      </c>
      <c r="W48" s="213">
        <v>1</v>
      </c>
      <c r="X48" s="213"/>
      <c r="Y48" s="74"/>
      <c r="Z48" s="74"/>
      <c r="AA48" s="74"/>
      <c r="AB48" s="74"/>
      <c r="AD48" s="6">
        <f t="shared" si="2"/>
        <v>0</v>
      </c>
      <c r="AE48" s="6">
        <f t="shared" si="3"/>
        <v>0</v>
      </c>
      <c r="AF48" s="183"/>
    </row>
    <row r="49" spans="1:32" ht="18" customHeight="1" thickTop="1" thickBot="1">
      <c r="A49" s="24">
        <v>20</v>
      </c>
      <c r="B49" s="70"/>
      <c r="C49" s="70"/>
      <c r="D49" s="104">
        <f t="shared" si="4"/>
        <v>0</v>
      </c>
      <c r="E49" s="70"/>
      <c r="F49" s="105" t="str">
        <f t="shared" si="5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06" t="str">
        <f t="shared" si="1"/>
        <v/>
      </c>
      <c r="U49" s="211"/>
      <c r="V49" s="73" t="s">
        <v>91</v>
      </c>
      <c r="W49" s="213">
        <v>2</v>
      </c>
      <c r="X49" s="213"/>
      <c r="Y49" s="74"/>
      <c r="Z49" s="74"/>
      <c r="AA49" s="74"/>
      <c r="AB49" s="74"/>
      <c r="AD49" s="6">
        <f t="shared" si="2"/>
        <v>0</v>
      </c>
      <c r="AE49" s="6">
        <f t="shared" si="3"/>
        <v>0</v>
      </c>
      <c r="AF49" s="77"/>
    </row>
    <row r="50" spans="1:32" ht="18" customHeight="1" thickTop="1" thickBot="1">
      <c r="A50" s="24">
        <v>21</v>
      </c>
      <c r="B50" s="70"/>
      <c r="C50" s="70"/>
      <c r="D50" s="104">
        <f t="shared" si="4"/>
        <v>0</v>
      </c>
      <c r="E50" s="70"/>
      <c r="F50" s="105" t="str">
        <f t="shared" si="5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06" t="str">
        <f t="shared" si="1"/>
        <v/>
      </c>
      <c r="U50" s="211"/>
      <c r="V50" s="73" t="s">
        <v>80</v>
      </c>
      <c r="W50" s="213">
        <v>4</v>
      </c>
      <c r="X50" s="213"/>
      <c r="Y50" s="74"/>
      <c r="Z50" s="74"/>
      <c r="AA50" s="74"/>
      <c r="AB50" s="74"/>
      <c r="AD50" s="6">
        <f t="shared" si="2"/>
        <v>0</v>
      </c>
      <c r="AE50" s="6">
        <f t="shared" si="3"/>
        <v>0</v>
      </c>
      <c r="AF50" s="77"/>
    </row>
    <row r="51" spans="1:32" ht="18" customHeight="1" thickTop="1" thickBot="1">
      <c r="A51" s="24">
        <v>22</v>
      </c>
      <c r="B51" s="70"/>
      <c r="C51" s="70"/>
      <c r="D51" s="104">
        <f t="shared" si="4"/>
        <v>0</v>
      </c>
      <c r="E51" s="70"/>
      <c r="F51" s="105" t="str">
        <f t="shared" si="5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06" t="str">
        <f t="shared" si="1"/>
        <v/>
      </c>
      <c r="U51" s="211"/>
      <c r="V51" s="73" t="s">
        <v>17</v>
      </c>
      <c r="W51" s="213">
        <v>8</v>
      </c>
      <c r="X51" s="213"/>
      <c r="Y51" s="74"/>
      <c r="Z51" s="74"/>
      <c r="AA51" s="74"/>
      <c r="AB51" s="74"/>
      <c r="AD51" s="6">
        <f t="shared" si="2"/>
        <v>0</v>
      </c>
      <c r="AE51" s="6">
        <f t="shared" si="3"/>
        <v>0</v>
      </c>
      <c r="AF51" s="77"/>
    </row>
    <row r="52" spans="1:32" ht="18" customHeight="1" thickTop="1" thickBot="1">
      <c r="A52" s="24">
        <v>23</v>
      </c>
      <c r="B52" s="70"/>
      <c r="C52" s="70"/>
      <c r="D52" s="104">
        <f t="shared" si="4"/>
        <v>0</v>
      </c>
      <c r="E52" s="70"/>
      <c r="F52" s="105" t="str">
        <f t="shared" si="5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06" t="str">
        <f t="shared" si="1"/>
        <v/>
      </c>
      <c r="U52" s="211"/>
      <c r="V52" s="73" t="s">
        <v>81</v>
      </c>
      <c r="W52" s="213">
        <v>15</v>
      </c>
      <c r="X52" s="213">
        <v>15</v>
      </c>
      <c r="Y52" s="75"/>
      <c r="Z52" s="75"/>
      <c r="AA52" s="75"/>
      <c r="AB52" s="75"/>
      <c r="AD52" s="6">
        <f t="shared" si="2"/>
        <v>0</v>
      </c>
      <c r="AE52" s="6">
        <f t="shared" si="3"/>
        <v>0</v>
      </c>
    </row>
    <row r="53" spans="1:32" ht="18" customHeight="1" thickTop="1" thickBot="1">
      <c r="A53" s="24">
        <v>24</v>
      </c>
      <c r="B53" s="70"/>
      <c r="C53" s="70"/>
      <c r="D53" s="104">
        <f t="shared" si="4"/>
        <v>0</v>
      </c>
      <c r="E53" s="70"/>
      <c r="F53" s="105" t="str">
        <f t="shared" si="5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06" t="str">
        <f t="shared" si="1"/>
        <v/>
      </c>
      <c r="U53" s="211"/>
      <c r="V53" s="73" t="s">
        <v>87</v>
      </c>
      <c r="W53" s="213">
        <v>30</v>
      </c>
      <c r="X53" s="213"/>
      <c r="Y53" s="74"/>
      <c r="Z53" s="74"/>
      <c r="AA53" s="74"/>
      <c r="AB53" s="74"/>
      <c r="AD53" s="6">
        <f t="shared" si="2"/>
        <v>0</v>
      </c>
      <c r="AE53" s="6">
        <f t="shared" si="3"/>
        <v>0</v>
      </c>
    </row>
    <row r="54" spans="1:32" ht="18" customHeight="1" thickTop="1" thickBot="1">
      <c r="A54" s="24">
        <v>25</v>
      </c>
      <c r="B54" s="70"/>
      <c r="C54" s="70"/>
      <c r="D54" s="104">
        <f t="shared" si="4"/>
        <v>0</v>
      </c>
      <c r="E54" s="70"/>
      <c r="F54" s="105" t="str">
        <f t="shared" si="5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06" t="str">
        <f t="shared" si="1"/>
        <v/>
      </c>
      <c r="U54" s="211"/>
      <c r="V54" s="73" t="s">
        <v>92</v>
      </c>
      <c r="W54" s="213">
        <v>100</v>
      </c>
      <c r="X54" s="213"/>
      <c r="AD54" s="6">
        <f t="shared" si="2"/>
        <v>0</v>
      </c>
      <c r="AE54" s="6">
        <f t="shared" si="3"/>
        <v>0</v>
      </c>
    </row>
    <row r="55" spans="1:32" ht="18" customHeight="1" thickTop="1" thickBot="1">
      <c r="A55" s="24">
        <v>26</v>
      </c>
      <c r="B55" s="70"/>
      <c r="C55" s="70"/>
      <c r="D55" s="104">
        <f t="shared" si="4"/>
        <v>0</v>
      </c>
      <c r="E55" s="70"/>
      <c r="F55" s="105" t="str">
        <f t="shared" si="5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06" t="str">
        <f t="shared" si="1"/>
        <v/>
      </c>
      <c r="U55" s="211"/>
      <c r="V55" s="73" t="s">
        <v>93</v>
      </c>
      <c r="W55" s="213">
        <v>110</v>
      </c>
      <c r="X55" s="213"/>
      <c r="Y55" s="74"/>
      <c r="Z55" s="74"/>
      <c r="AA55" s="74"/>
      <c r="AB55" s="74"/>
      <c r="AD55" s="6">
        <f t="shared" si="2"/>
        <v>0</v>
      </c>
      <c r="AE55" s="6">
        <f t="shared" si="3"/>
        <v>0</v>
      </c>
    </row>
    <row r="56" spans="1:32" ht="18" customHeight="1" thickTop="1" thickBot="1">
      <c r="A56" s="24">
        <v>27</v>
      </c>
      <c r="B56" s="70"/>
      <c r="C56" s="70"/>
      <c r="D56" s="104">
        <f t="shared" si="4"/>
        <v>0</v>
      </c>
      <c r="E56" s="70"/>
      <c r="F56" s="105" t="str">
        <f t="shared" si="5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06" t="str">
        <f t="shared" si="1"/>
        <v/>
      </c>
      <c r="U56" s="211"/>
      <c r="V56" s="73" t="s">
        <v>12</v>
      </c>
      <c r="W56" s="213">
        <v>501</v>
      </c>
      <c r="X56" s="213"/>
      <c r="Y56" s="74"/>
      <c r="Z56" s="74"/>
      <c r="AA56" s="74"/>
      <c r="AB56" s="74"/>
      <c r="AD56" s="6">
        <f t="shared" si="2"/>
        <v>0</v>
      </c>
      <c r="AE56" s="6">
        <f t="shared" si="3"/>
        <v>0</v>
      </c>
    </row>
    <row r="57" spans="1:32" ht="18" customHeight="1" thickTop="1" thickBot="1">
      <c r="A57" s="24">
        <v>28</v>
      </c>
      <c r="B57" s="70"/>
      <c r="C57" s="70"/>
      <c r="D57" s="104">
        <f t="shared" si="4"/>
        <v>0</v>
      </c>
      <c r="E57" s="70"/>
      <c r="F57" s="105" t="str">
        <f t="shared" si="5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06" t="str">
        <f t="shared" si="1"/>
        <v/>
      </c>
      <c r="U57" s="211"/>
      <c r="V57" s="73" t="s">
        <v>11</v>
      </c>
      <c r="W57" s="213">
        <v>503</v>
      </c>
      <c r="X57" s="213"/>
      <c r="Y57" s="74"/>
      <c r="Z57" s="74"/>
      <c r="AA57" s="74"/>
      <c r="AB57" s="74"/>
      <c r="AD57" s="6">
        <f t="shared" si="2"/>
        <v>0</v>
      </c>
      <c r="AE57" s="6">
        <f t="shared" si="3"/>
        <v>0</v>
      </c>
    </row>
    <row r="58" spans="1:32" ht="18" customHeight="1" thickTop="1" thickBot="1">
      <c r="A58" s="24">
        <v>29</v>
      </c>
      <c r="B58" s="70"/>
      <c r="C58" s="70"/>
      <c r="D58" s="104">
        <f t="shared" si="4"/>
        <v>0</v>
      </c>
      <c r="E58" s="70"/>
      <c r="F58" s="105" t="str">
        <f t="shared" si="5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06" t="str">
        <f t="shared" si="1"/>
        <v/>
      </c>
      <c r="U58" s="212"/>
      <c r="V58" s="78" t="s">
        <v>83</v>
      </c>
      <c r="W58" s="213">
        <v>650</v>
      </c>
      <c r="X58" s="213"/>
      <c r="Y58" s="6" t="s">
        <v>94</v>
      </c>
      <c r="AD58" s="6">
        <f t="shared" si="2"/>
        <v>0</v>
      </c>
      <c r="AE58" s="6">
        <f t="shared" si="3"/>
        <v>0</v>
      </c>
      <c r="AF58" s="76"/>
    </row>
    <row r="59" spans="1:32" ht="18" customHeight="1" thickTop="1" thickBot="1">
      <c r="A59" s="24">
        <v>30</v>
      </c>
      <c r="B59" s="70"/>
      <c r="C59" s="70"/>
      <c r="D59" s="104">
        <f t="shared" si="4"/>
        <v>0</v>
      </c>
      <c r="E59" s="70"/>
      <c r="F59" s="105" t="str">
        <f t="shared" si="5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06" t="str">
        <f t="shared" si="1"/>
        <v/>
      </c>
      <c r="U59" s="210" t="s">
        <v>95</v>
      </c>
      <c r="V59" s="73" t="s">
        <v>24</v>
      </c>
      <c r="W59" s="213">
        <v>1</v>
      </c>
      <c r="X59" s="213"/>
      <c r="Y59" s="74"/>
      <c r="Z59" s="74"/>
      <c r="AA59" s="74"/>
      <c r="AB59" s="74"/>
      <c r="AD59" s="6">
        <f t="shared" si="2"/>
        <v>0</v>
      </c>
      <c r="AE59" s="6">
        <f t="shared" si="3"/>
        <v>0</v>
      </c>
      <c r="AF59" s="76"/>
    </row>
    <row r="60" spans="1:32" ht="18" customHeight="1" thickTop="1" thickBot="1">
      <c r="A60" s="24">
        <v>31</v>
      </c>
      <c r="B60" s="70"/>
      <c r="C60" s="70"/>
      <c r="D60" s="104">
        <f>$A$2</f>
        <v>0</v>
      </c>
      <c r="E60" s="70"/>
      <c r="F60" s="105" t="str">
        <f t="shared" si="5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06" t="str">
        <f t="shared" si="1"/>
        <v/>
      </c>
      <c r="U60" s="211"/>
      <c r="V60" s="73" t="s">
        <v>91</v>
      </c>
      <c r="W60" s="213">
        <v>2</v>
      </c>
      <c r="X60" s="213"/>
      <c r="Y60" s="74"/>
      <c r="Z60" s="74"/>
      <c r="AA60" s="74"/>
      <c r="AB60" s="74"/>
      <c r="AC60" s="79"/>
      <c r="AD60" s="6">
        <f t="shared" si="2"/>
        <v>0</v>
      </c>
      <c r="AE60" s="6">
        <f t="shared" si="3"/>
        <v>0</v>
      </c>
      <c r="AF60" s="76"/>
    </row>
    <row r="61" spans="1:32" ht="18" customHeight="1" thickTop="1" thickBot="1">
      <c r="A61" s="24">
        <v>32</v>
      </c>
      <c r="B61" s="70"/>
      <c r="C61" s="70"/>
      <c r="D61" s="104">
        <f t="shared" si="4"/>
        <v>0</v>
      </c>
      <c r="E61" s="70"/>
      <c r="F61" s="105" t="str">
        <f t="shared" si="5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06" t="str">
        <f t="shared" si="1"/>
        <v/>
      </c>
      <c r="U61" s="211"/>
      <c r="V61" s="73" t="s">
        <v>17</v>
      </c>
      <c r="W61" s="213">
        <v>8</v>
      </c>
      <c r="X61" s="213"/>
      <c r="Y61" s="74"/>
      <c r="Z61" s="74"/>
      <c r="AA61" s="74"/>
      <c r="AB61" s="74"/>
      <c r="AC61" s="79"/>
      <c r="AD61" s="6">
        <f t="shared" si="2"/>
        <v>0</v>
      </c>
      <c r="AE61" s="6">
        <f t="shared" si="3"/>
        <v>0</v>
      </c>
      <c r="AF61" s="76"/>
    </row>
    <row r="62" spans="1:32" ht="18" customHeight="1" thickTop="1" thickBot="1">
      <c r="A62" s="24">
        <v>33</v>
      </c>
      <c r="B62" s="70"/>
      <c r="C62" s="70"/>
      <c r="D62" s="104">
        <f t="shared" si="4"/>
        <v>0</v>
      </c>
      <c r="E62" s="70"/>
      <c r="F62" s="105" t="str">
        <f t="shared" si="5"/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06" t="str">
        <f t="shared" si="1"/>
        <v/>
      </c>
      <c r="U62" s="211"/>
      <c r="V62" s="73" t="s">
        <v>81</v>
      </c>
      <c r="W62" s="213">
        <v>15</v>
      </c>
      <c r="X62" s="213">
        <v>15</v>
      </c>
      <c r="Y62" s="75" t="s">
        <v>286</v>
      </c>
      <c r="Z62" s="75"/>
      <c r="AA62" s="75"/>
      <c r="AB62" s="75"/>
      <c r="AD62" s="6">
        <f t="shared" si="2"/>
        <v>0</v>
      </c>
      <c r="AE62" s="6">
        <f t="shared" si="3"/>
        <v>0</v>
      </c>
      <c r="AF62" s="76"/>
    </row>
    <row r="63" spans="1:32" ht="18" customHeight="1" thickTop="1" thickBot="1">
      <c r="A63" s="24">
        <v>34</v>
      </c>
      <c r="B63" s="70"/>
      <c r="C63" s="70"/>
      <c r="D63" s="104">
        <f t="shared" si="4"/>
        <v>0</v>
      </c>
      <c r="E63" s="70"/>
      <c r="F63" s="105" t="str">
        <f t="shared" si="5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06" t="str">
        <f t="shared" si="1"/>
        <v/>
      </c>
      <c r="U63" s="211"/>
      <c r="V63" s="73" t="s">
        <v>96</v>
      </c>
      <c r="W63" s="213">
        <v>20</v>
      </c>
      <c r="X63" s="213">
        <v>20</v>
      </c>
      <c r="Y63" s="75" t="s">
        <v>285</v>
      </c>
      <c r="Z63" s="75"/>
      <c r="AA63" s="75"/>
      <c r="AB63" s="75"/>
      <c r="AD63" s="6">
        <f t="shared" si="2"/>
        <v>0</v>
      </c>
      <c r="AE63" s="6">
        <f t="shared" si="3"/>
        <v>0</v>
      </c>
    </row>
    <row r="64" spans="1:32" ht="18" customHeight="1" thickTop="1" thickBot="1">
      <c r="A64" s="24">
        <v>35</v>
      </c>
      <c r="B64" s="70"/>
      <c r="C64" s="70"/>
      <c r="D64" s="104">
        <f t="shared" si="4"/>
        <v>0</v>
      </c>
      <c r="E64" s="70"/>
      <c r="F64" s="105" t="str">
        <f t="shared" si="5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06" t="str">
        <f t="shared" si="1"/>
        <v/>
      </c>
      <c r="U64" s="211"/>
      <c r="V64" s="73" t="s">
        <v>97</v>
      </c>
      <c r="W64" s="213">
        <v>80</v>
      </c>
      <c r="X64" s="213"/>
      <c r="Y64" s="75" t="s">
        <v>287</v>
      </c>
      <c r="Z64" s="75"/>
      <c r="AA64" s="75"/>
      <c r="AB64" s="75"/>
      <c r="AD64" s="6">
        <f t="shared" si="2"/>
        <v>0</v>
      </c>
      <c r="AE64" s="6">
        <f t="shared" si="3"/>
        <v>0</v>
      </c>
    </row>
    <row r="65" spans="1:31" ht="18" customHeight="1" thickTop="1" thickBot="1">
      <c r="A65" s="24">
        <v>36</v>
      </c>
      <c r="B65" s="70"/>
      <c r="C65" s="70"/>
      <c r="D65" s="104">
        <f t="shared" si="4"/>
        <v>0</v>
      </c>
      <c r="E65" s="70"/>
      <c r="F65" s="105" t="str">
        <f t="shared" si="5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06" t="str">
        <f t="shared" si="1"/>
        <v/>
      </c>
      <c r="U65" s="211"/>
      <c r="V65" s="73" t="s">
        <v>98</v>
      </c>
      <c r="W65" s="213">
        <v>100</v>
      </c>
      <c r="X65" s="213"/>
      <c r="Y65" s="75" t="s">
        <v>288</v>
      </c>
      <c r="Z65" s="75"/>
      <c r="AA65" s="75"/>
      <c r="AB65" s="75"/>
      <c r="AD65" s="6">
        <f t="shared" si="2"/>
        <v>0</v>
      </c>
      <c r="AE65" s="6">
        <f t="shared" si="3"/>
        <v>0</v>
      </c>
    </row>
    <row r="66" spans="1:31" ht="18" customHeight="1" thickTop="1" thickBot="1">
      <c r="A66" s="24">
        <v>37</v>
      </c>
      <c r="B66" s="70"/>
      <c r="C66" s="70"/>
      <c r="D66" s="104">
        <f t="shared" si="4"/>
        <v>0</v>
      </c>
      <c r="E66" s="70"/>
      <c r="F66" s="105" t="str">
        <f t="shared" si="5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06" t="str">
        <f t="shared" si="1"/>
        <v/>
      </c>
      <c r="U66" s="211"/>
      <c r="V66" s="73" t="s">
        <v>12</v>
      </c>
      <c r="W66" s="213">
        <v>501</v>
      </c>
      <c r="X66" s="213"/>
      <c r="Y66" s="74"/>
      <c r="Z66" s="74"/>
      <c r="AA66" s="74"/>
      <c r="AB66" s="74"/>
      <c r="AD66" s="6">
        <f t="shared" si="2"/>
        <v>0</v>
      </c>
      <c r="AE66" s="6">
        <f t="shared" si="3"/>
        <v>0</v>
      </c>
    </row>
    <row r="67" spans="1:31" ht="18" customHeight="1" thickTop="1" thickBot="1">
      <c r="A67" s="24">
        <v>38</v>
      </c>
      <c r="B67" s="70"/>
      <c r="C67" s="70"/>
      <c r="D67" s="104">
        <f t="shared" si="4"/>
        <v>0</v>
      </c>
      <c r="E67" s="70"/>
      <c r="F67" s="105" t="str">
        <f t="shared" si="5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06" t="str">
        <f t="shared" si="1"/>
        <v/>
      </c>
      <c r="U67" s="211"/>
      <c r="V67" s="73" t="s">
        <v>11</v>
      </c>
      <c r="W67" s="213">
        <v>503</v>
      </c>
      <c r="X67" s="213"/>
      <c r="Y67" s="74"/>
      <c r="Z67" s="74"/>
      <c r="AA67" s="74"/>
      <c r="AB67" s="74"/>
      <c r="AD67" s="6">
        <f t="shared" si="2"/>
        <v>0</v>
      </c>
      <c r="AE67" s="6">
        <f t="shared" si="3"/>
        <v>0</v>
      </c>
    </row>
    <row r="68" spans="1:31" ht="18" customHeight="1" thickTop="1" thickBot="1">
      <c r="A68" s="24">
        <v>39</v>
      </c>
      <c r="B68" s="70"/>
      <c r="C68" s="70"/>
      <c r="D68" s="104">
        <f t="shared" si="4"/>
        <v>0</v>
      </c>
      <c r="E68" s="70"/>
      <c r="F68" s="105" t="str">
        <f t="shared" si="5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06" t="str">
        <f t="shared" si="1"/>
        <v/>
      </c>
      <c r="U68" s="212"/>
      <c r="V68" s="73" t="s">
        <v>83</v>
      </c>
      <c r="W68" s="213">
        <v>627</v>
      </c>
      <c r="X68" s="213"/>
      <c r="Y68" s="74" t="s">
        <v>99</v>
      </c>
      <c r="Z68" s="74"/>
      <c r="AA68" s="74"/>
      <c r="AB68" s="74"/>
      <c r="AD68" s="6">
        <f t="shared" si="2"/>
        <v>0</v>
      </c>
      <c r="AE68" s="6">
        <f t="shared" si="3"/>
        <v>0</v>
      </c>
    </row>
    <row r="69" spans="1:31" ht="18" customHeight="1" thickTop="1" thickBot="1">
      <c r="A69" s="24">
        <v>40</v>
      </c>
      <c r="B69" s="70"/>
      <c r="C69" s="70"/>
      <c r="D69" s="104">
        <f t="shared" si="4"/>
        <v>0</v>
      </c>
      <c r="E69" s="70"/>
      <c r="F69" s="105" t="str">
        <f t="shared" si="5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06" t="str">
        <f t="shared" si="1"/>
        <v/>
      </c>
      <c r="U69" s="210" t="s">
        <v>100</v>
      </c>
      <c r="V69" s="73" t="s">
        <v>24</v>
      </c>
      <c r="W69" s="213">
        <v>1</v>
      </c>
      <c r="X69" s="213"/>
      <c r="Y69" s="74"/>
      <c r="Z69" s="74"/>
      <c r="AA69" s="74"/>
      <c r="AB69" s="74"/>
      <c r="AD69" s="6">
        <f t="shared" si="2"/>
        <v>0</v>
      </c>
      <c r="AE69" s="6">
        <f t="shared" si="3"/>
        <v>0</v>
      </c>
    </row>
    <row r="70" spans="1:31" ht="18" customHeight="1" thickTop="1" thickBot="1">
      <c r="A70" s="24">
        <v>41</v>
      </c>
      <c r="B70" s="70"/>
      <c r="C70" s="70"/>
      <c r="D70" s="104">
        <f t="shared" si="4"/>
        <v>0</v>
      </c>
      <c r="E70" s="70"/>
      <c r="F70" s="105" t="str">
        <f t="shared" si="5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06" t="str">
        <f t="shared" si="1"/>
        <v/>
      </c>
      <c r="U70" s="211"/>
      <c r="V70" s="73" t="s">
        <v>17</v>
      </c>
      <c r="W70" s="213">
        <v>8</v>
      </c>
      <c r="X70" s="213"/>
      <c r="Y70" s="74"/>
      <c r="Z70" s="74"/>
      <c r="AA70" s="74"/>
      <c r="AB70" s="74"/>
      <c r="AD70" s="6">
        <f t="shared" si="2"/>
        <v>0</v>
      </c>
      <c r="AE70" s="6">
        <f t="shared" si="3"/>
        <v>0</v>
      </c>
    </row>
    <row r="71" spans="1:31" ht="18" customHeight="1" thickTop="1" thickBot="1">
      <c r="A71" s="24">
        <v>42</v>
      </c>
      <c r="B71" s="70"/>
      <c r="C71" s="70"/>
      <c r="D71" s="104">
        <f t="shared" si="4"/>
        <v>0</v>
      </c>
      <c r="E71" s="70"/>
      <c r="F71" s="105" t="str">
        <f t="shared" si="5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06" t="str">
        <f t="shared" si="1"/>
        <v/>
      </c>
      <c r="U71" s="211"/>
      <c r="V71" s="73" t="s">
        <v>12</v>
      </c>
      <c r="W71" s="213">
        <v>501</v>
      </c>
      <c r="X71" s="213"/>
      <c r="Y71" s="74"/>
      <c r="Z71" s="74"/>
      <c r="AA71" s="74"/>
      <c r="AB71" s="74"/>
      <c r="AD71" s="6">
        <f t="shared" si="2"/>
        <v>0</v>
      </c>
      <c r="AE71" s="6">
        <f t="shared" si="3"/>
        <v>0</v>
      </c>
    </row>
    <row r="72" spans="1:31" ht="18" customHeight="1" thickTop="1" thickBot="1">
      <c r="A72" s="24">
        <v>43</v>
      </c>
      <c r="B72" s="70"/>
      <c r="C72" s="70"/>
      <c r="D72" s="104">
        <f t="shared" si="4"/>
        <v>0</v>
      </c>
      <c r="E72" s="70"/>
      <c r="F72" s="105" t="str">
        <f t="shared" si="5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06" t="str">
        <f t="shared" si="1"/>
        <v/>
      </c>
      <c r="U72" s="212"/>
      <c r="V72" s="73" t="s">
        <v>11</v>
      </c>
      <c r="W72" s="213">
        <v>503</v>
      </c>
      <c r="X72" s="213"/>
      <c r="Y72" s="80"/>
      <c r="Z72" s="80"/>
      <c r="AA72" s="80"/>
      <c r="AB72" s="80"/>
      <c r="AD72" s="6">
        <f t="shared" si="2"/>
        <v>0</v>
      </c>
      <c r="AE72" s="6">
        <f t="shared" si="3"/>
        <v>0</v>
      </c>
    </row>
    <row r="73" spans="1:31" ht="18" customHeight="1" thickTop="1">
      <c r="A73" s="24">
        <v>44</v>
      </c>
      <c r="B73" s="70"/>
      <c r="C73" s="70"/>
      <c r="D73" s="104">
        <f t="shared" si="4"/>
        <v>0</v>
      </c>
      <c r="E73" s="70"/>
      <c r="F73" s="105" t="str">
        <f t="shared" si="5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06" t="str">
        <f t="shared" si="1"/>
        <v/>
      </c>
      <c r="V73" s="80"/>
      <c r="W73" s="77"/>
      <c r="X73" s="77"/>
      <c r="Y73" s="80"/>
      <c r="Z73" s="80"/>
      <c r="AA73" s="80"/>
      <c r="AB73" s="80"/>
      <c r="AD73" s="6">
        <f t="shared" si="2"/>
        <v>0</v>
      </c>
      <c r="AE73" s="6">
        <f t="shared" si="3"/>
        <v>0</v>
      </c>
    </row>
    <row r="74" spans="1:31" ht="18" customHeight="1" thickBot="1">
      <c r="A74" s="24">
        <v>45</v>
      </c>
      <c r="B74" s="70"/>
      <c r="C74" s="70"/>
      <c r="D74" s="104">
        <f t="shared" si="4"/>
        <v>0</v>
      </c>
      <c r="E74" s="70"/>
      <c r="F74" s="105" t="str">
        <f t="shared" si="5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06" t="str">
        <f t="shared" si="1"/>
        <v/>
      </c>
      <c r="U74" s="81" t="s">
        <v>9</v>
      </c>
      <c r="V74" s="81"/>
      <c r="W74" s="81"/>
      <c r="X74" s="82"/>
      <c r="Y74" s="83"/>
      <c r="Z74" s="74"/>
      <c r="AA74" s="74"/>
      <c r="AB74" s="74"/>
      <c r="AD74" s="6">
        <f t="shared" si="2"/>
        <v>0</v>
      </c>
      <c r="AE74" s="6">
        <f t="shared" si="3"/>
        <v>0</v>
      </c>
    </row>
    <row r="75" spans="1:31" ht="18" customHeight="1" thickTop="1" thickBot="1">
      <c r="A75" s="24">
        <v>46</v>
      </c>
      <c r="B75" s="70"/>
      <c r="C75" s="70"/>
      <c r="D75" s="104">
        <f t="shared" si="4"/>
        <v>0</v>
      </c>
      <c r="E75" s="70"/>
      <c r="F75" s="105" t="str">
        <f t="shared" si="5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06" t="str">
        <f t="shared" si="1"/>
        <v/>
      </c>
      <c r="U75" s="72" t="s">
        <v>8</v>
      </c>
      <c r="V75" s="84" t="s">
        <v>1</v>
      </c>
      <c r="W75" s="85" t="s">
        <v>10</v>
      </c>
      <c r="X75" s="84"/>
      <c r="Y75" s="86" t="s">
        <v>14</v>
      </c>
      <c r="Z75" s="74"/>
      <c r="AA75" s="74"/>
      <c r="AB75" s="74"/>
      <c r="AC75" s="87"/>
      <c r="AD75" s="6">
        <f t="shared" si="2"/>
        <v>0</v>
      </c>
      <c r="AE75" s="6">
        <f t="shared" si="3"/>
        <v>0</v>
      </c>
    </row>
    <row r="76" spans="1:31" ht="18" customHeight="1" thickTop="1" thickBot="1">
      <c r="A76" s="24">
        <v>47</v>
      </c>
      <c r="B76" s="70"/>
      <c r="C76" s="70"/>
      <c r="D76" s="104">
        <f t="shared" si="4"/>
        <v>0</v>
      </c>
      <c r="E76" s="70"/>
      <c r="F76" s="105" t="str">
        <f t="shared" si="5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06" t="str">
        <f t="shared" si="1"/>
        <v/>
      </c>
      <c r="U76" s="204" t="s">
        <v>101</v>
      </c>
      <c r="V76" s="204" t="s">
        <v>102</v>
      </c>
      <c r="W76" s="88" t="s">
        <v>2</v>
      </c>
      <c r="X76" s="88">
        <v>431</v>
      </c>
      <c r="Y76" s="204" t="s">
        <v>290</v>
      </c>
      <c r="Z76" s="185"/>
      <c r="AA76" s="185"/>
      <c r="AB76" s="185"/>
      <c r="AD76" s="6">
        <f t="shared" si="2"/>
        <v>0</v>
      </c>
      <c r="AE76" s="6">
        <f t="shared" si="3"/>
        <v>0</v>
      </c>
    </row>
    <row r="77" spans="1:31" ht="18" customHeight="1" thickTop="1" thickBot="1">
      <c r="A77" s="24">
        <v>48</v>
      </c>
      <c r="B77" s="70"/>
      <c r="C77" s="70"/>
      <c r="D77" s="104">
        <f t="shared" si="4"/>
        <v>0</v>
      </c>
      <c r="E77" s="70"/>
      <c r="F77" s="105" t="str">
        <f t="shared" si="5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06" t="str">
        <f t="shared" si="1"/>
        <v/>
      </c>
      <c r="U77" s="205"/>
      <c r="V77" s="205"/>
      <c r="W77" s="88" t="s">
        <v>3</v>
      </c>
      <c r="X77" s="88">
        <v>432</v>
      </c>
      <c r="Y77" s="205"/>
      <c r="Z77" s="185"/>
      <c r="AA77" s="185"/>
      <c r="AB77" s="185"/>
      <c r="AD77" s="6">
        <f t="shared" si="2"/>
        <v>0</v>
      </c>
      <c r="AE77" s="6">
        <f t="shared" si="3"/>
        <v>0</v>
      </c>
    </row>
    <row r="78" spans="1:31" ht="18" customHeight="1" thickTop="1" thickBot="1">
      <c r="A78" s="24">
        <v>49</v>
      </c>
      <c r="B78" s="70"/>
      <c r="C78" s="70"/>
      <c r="D78" s="104">
        <f t="shared" si="4"/>
        <v>0</v>
      </c>
      <c r="E78" s="70"/>
      <c r="F78" s="105" t="str">
        <f t="shared" si="5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06" t="str">
        <f t="shared" si="1"/>
        <v/>
      </c>
      <c r="U78" s="205"/>
      <c r="V78" s="205"/>
      <c r="W78" s="88" t="s">
        <v>4</v>
      </c>
      <c r="X78" s="88">
        <v>433</v>
      </c>
      <c r="Y78" s="205"/>
      <c r="Z78" s="185"/>
      <c r="AA78" s="185"/>
      <c r="AB78" s="185"/>
      <c r="AD78" s="6">
        <f t="shared" si="2"/>
        <v>0</v>
      </c>
      <c r="AE78" s="6">
        <f t="shared" si="3"/>
        <v>0</v>
      </c>
    </row>
    <row r="79" spans="1:31" ht="18" customHeight="1" thickTop="1" thickBot="1">
      <c r="A79" s="24">
        <v>50</v>
      </c>
      <c r="B79" s="70"/>
      <c r="C79" s="70"/>
      <c r="D79" s="104">
        <f t="shared" si="4"/>
        <v>0</v>
      </c>
      <c r="E79" s="70"/>
      <c r="F79" s="105" t="str">
        <f t="shared" si="5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06" t="str">
        <f t="shared" si="1"/>
        <v/>
      </c>
      <c r="U79" s="205"/>
      <c r="V79" s="205"/>
      <c r="W79" s="88" t="s">
        <v>5</v>
      </c>
      <c r="X79" s="88">
        <v>434</v>
      </c>
      <c r="Y79" s="205"/>
      <c r="Z79" s="185"/>
      <c r="AA79" s="185"/>
      <c r="AB79" s="185"/>
      <c r="AD79" s="6">
        <f t="shared" si="2"/>
        <v>0</v>
      </c>
      <c r="AE79" s="6">
        <f t="shared" si="3"/>
        <v>0</v>
      </c>
    </row>
    <row r="80" spans="1:31" ht="18" customHeight="1" thickTop="1" thickBot="1">
      <c r="A80" s="24">
        <v>51</v>
      </c>
      <c r="B80" s="70"/>
      <c r="C80" s="70"/>
      <c r="D80" s="104">
        <f t="shared" si="4"/>
        <v>0</v>
      </c>
      <c r="E80" s="70"/>
      <c r="F80" s="105" t="str">
        <f t="shared" si="5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06" t="str">
        <f t="shared" si="1"/>
        <v/>
      </c>
      <c r="U80" s="205"/>
      <c r="V80" s="205"/>
      <c r="W80" s="88" t="s">
        <v>6</v>
      </c>
      <c r="X80" s="88">
        <v>435</v>
      </c>
      <c r="Y80" s="205"/>
      <c r="Z80" s="185"/>
      <c r="AA80" s="185"/>
      <c r="AB80" s="185"/>
      <c r="AD80" s="6">
        <f t="shared" si="2"/>
        <v>0</v>
      </c>
      <c r="AE80" s="6">
        <f t="shared" si="3"/>
        <v>0</v>
      </c>
    </row>
    <row r="81" spans="1:31" ht="18" customHeight="1" thickTop="1" thickBot="1">
      <c r="A81" s="24">
        <v>52</v>
      </c>
      <c r="B81" s="70"/>
      <c r="C81" s="70"/>
      <c r="D81" s="104">
        <f t="shared" si="4"/>
        <v>0</v>
      </c>
      <c r="E81" s="70"/>
      <c r="F81" s="105" t="str">
        <f t="shared" si="5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06" t="str">
        <f t="shared" si="1"/>
        <v/>
      </c>
      <c r="U81" s="206"/>
      <c r="V81" s="206"/>
      <c r="W81" s="89" t="s">
        <v>6</v>
      </c>
      <c r="X81" s="89">
        <v>436</v>
      </c>
      <c r="Y81" s="206"/>
      <c r="Z81" s="185"/>
      <c r="AA81" s="185"/>
      <c r="AB81" s="185"/>
      <c r="AD81" s="6">
        <f t="shared" si="2"/>
        <v>0</v>
      </c>
      <c r="AE81" s="6">
        <f t="shared" si="3"/>
        <v>0</v>
      </c>
    </row>
    <row r="82" spans="1:31" ht="18" customHeight="1" thickTop="1" thickBot="1">
      <c r="A82" s="24">
        <v>53</v>
      </c>
      <c r="B82" s="70"/>
      <c r="C82" s="70"/>
      <c r="D82" s="104">
        <f t="shared" si="4"/>
        <v>0</v>
      </c>
      <c r="E82" s="70"/>
      <c r="F82" s="105" t="str">
        <f t="shared" si="5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06" t="str">
        <f t="shared" si="1"/>
        <v/>
      </c>
      <c r="U82" s="90"/>
      <c r="V82" s="207" t="s">
        <v>289</v>
      </c>
      <c r="W82" s="207"/>
      <c r="X82" s="207"/>
      <c r="Y82" s="207"/>
      <c r="Z82" s="75"/>
      <c r="AA82" s="75"/>
      <c r="AB82" s="75"/>
      <c r="AD82" s="6">
        <f t="shared" si="2"/>
        <v>0</v>
      </c>
      <c r="AE82" s="6">
        <f t="shared" si="3"/>
        <v>0</v>
      </c>
    </row>
    <row r="83" spans="1:31" ht="18" customHeight="1" thickTop="1" thickBot="1">
      <c r="A83" s="24">
        <v>54</v>
      </c>
      <c r="B83" s="70"/>
      <c r="C83" s="70"/>
      <c r="D83" s="104">
        <f t="shared" si="4"/>
        <v>0</v>
      </c>
      <c r="E83" s="70"/>
      <c r="F83" s="105" t="str">
        <f t="shared" si="5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06" t="str">
        <f t="shared" si="1"/>
        <v/>
      </c>
      <c r="U83" s="208" t="s">
        <v>103</v>
      </c>
      <c r="V83" s="208" t="s">
        <v>104</v>
      </c>
      <c r="W83" s="91" t="s">
        <v>2</v>
      </c>
      <c r="X83" s="91">
        <v>481</v>
      </c>
      <c r="Y83" s="204" t="s">
        <v>291</v>
      </c>
      <c r="Z83" s="185"/>
      <c r="AA83" s="185"/>
      <c r="AB83" s="185"/>
      <c r="AD83" s="6">
        <f t="shared" si="2"/>
        <v>0</v>
      </c>
      <c r="AE83" s="6">
        <f t="shared" si="3"/>
        <v>0</v>
      </c>
    </row>
    <row r="84" spans="1:31" ht="18" customHeight="1" thickTop="1" thickBot="1">
      <c r="A84" s="24">
        <v>55</v>
      </c>
      <c r="B84" s="70"/>
      <c r="C84" s="70"/>
      <c r="D84" s="104">
        <f t="shared" si="4"/>
        <v>0</v>
      </c>
      <c r="E84" s="70"/>
      <c r="F84" s="105" t="str">
        <f t="shared" si="5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06" t="str">
        <f t="shared" si="1"/>
        <v/>
      </c>
      <c r="U84" s="208"/>
      <c r="V84" s="208"/>
      <c r="W84" s="91" t="s">
        <v>3</v>
      </c>
      <c r="X84" s="91">
        <v>482</v>
      </c>
      <c r="Y84" s="205"/>
      <c r="Z84" s="185"/>
      <c r="AA84" s="185"/>
      <c r="AB84" s="185"/>
      <c r="AD84" s="6">
        <f t="shared" si="2"/>
        <v>0</v>
      </c>
      <c r="AE84" s="6">
        <f t="shared" si="3"/>
        <v>0</v>
      </c>
    </row>
    <row r="85" spans="1:31" ht="18" customHeight="1" thickTop="1" thickBot="1">
      <c r="A85" s="24">
        <v>56</v>
      </c>
      <c r="B85" s="70"/>
      <c r="C85" s="70"/>
      <c r="D85" s="104">
        <f t="shared" si="4"/>
        <v>0</v>
      </c>
      <c r="E85" s="70"/>
      <c r="F85" s="105" t="str">
        <f t="shared" si="5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06" t="str">
        <f t="shared" si="1"/>
        <v/>
      </c>
      <c r="U85" s="208"/>
      <c r="V85" s="208"/>
      <c r="W85" s="91" t="s">
        <v>4</v>
      </c>
      <c r="X85" s="91">
        <v>483</v>
      </c>
      <c r="Y85" s="205"/>
      <c r="Z85" s="185"/>
      <c r="AA85" s="185"/>
      <c r="AB85" s="185"/>
      <c r="AD85" s="6">
        <f t="shared" si="2"/>
        <v>0</v>
      </c>
      <c r="AE85" s="6">
        <f t="shared" si="3"/>
        <v>0</v>
      </c>
    </row>
    <row r="86" spans="1:31" ht="18" customHeight="1" thickTop="1" thickBot="1">
      <c r="A86" s="24">
        <v>57</v>
      </c>
      <c r="B86" s="70"/>
      <c r="C86" s="70"/>
      <c r="D86" s="104">
        <f t="shared" si="4"/>
        <v>0</v>
      </c>
      <c r="E86" s="70"/>
      <c r="F86" s="105" t="str">
        <f t="shared" si="5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06" t="str">
        <f t="shared" si="1"/>
        <v/>
      </c>
      <c r="U86" s="208"/>
      <c r="V86" s="208"/>
      <c r="W86" s="91" t="s">
        <v>5</v>
      </c>
      <c r="X86" s="91">
        <v>484</v>
      </c>
      <c r="Y86" s="205"/>
      <c r="Z86" s="185"/>
      <c r="AA86" s="185"/>
      <c r="AB86" s="185"/>
      <c r="AD86" s="6">
        <f t="shared" si="2"/>
        <v>0</v>
      </c>
      <c r="AE86" s="6">
        <f t="shared" si="3"/>
        <v>0</v>
      </c>
    </row>
    <row r="87" spans="1:31" ht="18" customHeight="1" thickTop="1" thickBot="1">
      <c r="A87" s="24">
        <v>58</v>
      </c>
      <c r="B87" s="70"/>
      <c r="C87" s="70"/>
      <c r="D87" s="104">
        <f t="shared" si="4"/>
        <v>0</v>
      </c>
      <c r="E87" s="70"/>
      <c r="F87" s="105" t="str">
        <f t="shared" si="5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06" t="str">
        <f t="shared" si="1"/>
        <v/>
      </c>
      <c r="U87" s="208"/>
      <c r="V87" s="208"/>
      <c r="W87" s="91" t="s">
        <v>6</v>
      </c>
      <c r="X87" s="91">
        <v>485</v>
      </c>
      <c r="Y87" s="205"/>
      <c r="Z87" s="185"/>
      <c r="AA87" s="185"/>
      <c r="AB87" s="185"/>
      <c r="AD87" s="6">
        <f t="shared" si="2"/>
        <v>0</v>
      </c>
      <c r="AE87" s="6">
        <f t="shared" si="3"/>
        <v>0</v>
      </c>
    </row>
    <row r="88" spans="1:31" ht="18" customHeight="1" thickTop="1" thickBot="1">
      <c r="A88" s="24">
        <v>59</v>
      </c>
      <c r="B88" s="70"/>
      <c r="C88" s="70"/>
      <c r="D88" s="104">
        <f t="shared" si="4"/>
        <v>0</v>
      </c>
      <c r="E88" s="70"/>
      <c r="F88" s="105" t="str">
        <f t="shared" si="5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06" t="str">
        <f t="shared" si="1"/>
        <v/>
      </c>
      <c r="U88" s="208"/>
      <c r="V88" s="208"/>
      <c r="W88" s="91" t="s">
        <v>6</v>
      </c>
      <c r="X88" s="91">
        <v>486</v>
      </c>
      <c r="Y88" s="206"/>
      <c r="Z88" s="185"/>
      <c r="AA88" s="185"/>
      <c r="AB88" s="185"/>
      <c r="AD88" s="6">
        <f t="shared" si="2"/>
        <v>0</v>
      </c>
      <c r="AE88" s="6">
        <f t="shared" si="3"/>
        <v>0</v>
      </c>
    </row>
    <row r="89" spans="1:31" ht="18" customHeight="1" thickTop="1">
      <c r="A89" s="24">
        <v>60</v>
      </c>
      <c r="B89" s="70"/>
      <c r="C89" s="70"/>
      <c r="D89" s="104">
        <f t="shared" si="4"/>
        <v>0</v>
      </c>
      <c r="E89" s="70"/>
      <c r="F89" s="105" t="str">
        <f t="shared" si="5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06" t="str">
        <f t="shared" si="1"/>
        <v/>
      </c>
      <c r="U89" s="209" t="s">
        <v>105</v>
      </c>
      <c r="V89" s="209"/>
      <c r="W89" s="209"/>
      <c r="X89" s="209"/>
      <c r="Y89" s="209"/>
      <c r="Z89" s="209"/>
      <c r="AA89" s="209"/>
      <c r="AB89" s="209"/>
      <c r="AC89" s="209"/>
      <c r="AD89" s="6">
        <f t="shared" si="2"/>
        <v>0</v>
      </c>
      <c r="AE89" s="6">
        <f t="shared" si="3"/>
        <v>0</v>
      </c>
    </row>
    <row r="90" spans="1:31" ht="18" customHeight="1">
      <c r="A90" s="24">
        <v>61</v>
      </c>
      <c r="B90" s="70"/>
      <c r="C90" s="70"/>
      <c r="D90" s="104">
        <f t="shared" si="4"/>
        <v>0</v>
      </c>
      <c r="E90" s="70"/>
      <c r="F90" s="105" t="str">
        <f t="shared" si="5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06" t="str">
        <f t="shared" si="1"/>
        <v/>
      </c>
      <c r="AD90" s="6">
        <f t="shared" si="2"/>
        <v>0</v>
      </c>
      <c r="AE90" s="6">
        <f t="shared" si="3"/>
        <v>0</v>
      </c>
    </row>
    <row r="91" spans="1:31" ht="18" customHeight="1">
      <c r="A91" s="24">
        <v>62</v>
      </c>
      <c r="B91" s="70"/>
      <c r="C91" s="70"/>
      <c r="D91" s="104">
        <f t="shared" si="4"/>
        <v>0</v>
      </c>
      <c r="E91" s="70"/>
      <c r="F91" s="105" t="str">
        <f t="shared" si="5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06" t="str">
        <f t="shared" si="1"/>
        <v/>
      </c>
      <c r="AD91" s="6">
        <f t="shared" si="2"/>
        <v>0</v>
      </c>
      <c r="AE91" s="6">
        <f t="shared" si="3"/>
        <v>0</v>
      </c>
    </row>
    <row r="92" spans="1:31" ht="18" customHeight="1">
      <c r="A92" s="24">
        <v>63</v>
      </c>
      <c r="B92" s="70"/>
      <c r="C92" s="70"/>
      <c r="D92" s="104">
        <f t="shared" si="4"/>
        <v>0</v>
      </c>
      <c r="E92" s="70"/>
      <c r="F92" s="105" t="str">
        <f t="shared" si="5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06" t="str">
        <f t="shared" si="1"/>
        <v/>
      </c>
      <c r="AD92" s="6">
        <f t="shared" si="2"/>
        <v>0</v>
      </c>
      <c r="AE92" s="6">
        <f t="shared" si="3"/>
        <v>0</v>
      </c>
    </row>
    <row r="93" spans="1:31" ht="18" customHeight="1">
      <c r="A93" s="24">
        <v>64</v>
      </c>
      <c r="B93" s="70"/>
      <c r="C93" s="70"/>
      <c r="D93" s="104">
        <f t="shared" si="4"/>
        <v>0</v>
      </c>
      <c r="E93" s="70"/>
      <c r="F93" s="105" t="str">
        <f t="shared" si="5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06" t="str">
        <f t="shared" si="1"/>
        <v/>
      </c>
      <c r="AD93" s="6">
        <f t="shared" si="2"/>
        <v>0</v>
      </c>
      <c r="AE93" s="6">
        <f t="shared" si="3"/>
        <v>0</v>
      </c>
    </row>
    <row r="94" spans="1:31" ht="18" customHeight="1">
      <c r="A94" s="24">
        <v>65</v>
      </c>
      <c r="B94" s="70"/>
      <c r="C94" s="70"/>
      <c r="D94" s="104">
        <f t="shared" si="4"/>
        <v>0</v>
      </c>
      <c r="E94" s="70"/>
      <c r="F94" s="105" t="str">
        <f t="shared" si="5"/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06" t="str">
        <f t="shared" si="1"/>
        <v/>
      </c>
      <c r="AD94" s="6">
        <f t="shared" si="2"/>
        <v>0</v>
      </c>
      <c r="AE94" s="6">
        <f t="shared" si="3"/>
        <v>0</v>
      </c>
    </row>
    <row r="95" spans="1:31" ht="18" customHeight="1">
      <c r="A95" s="24">
        <v>66</v>
      </c>
      <c r="B95" s="70"/>
      <c r="C95" s="70"/>
      <c r="D95" s="104">
        <f t="shared" si="4"/>
        <v>0</v>
      </c>
      <c r="E95" s="70"/>
      <c r="F95" s="105" t="str">
        <f t="shared" si="5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06" t="str">
        <f t="shared" ref="S95:S158" si="6">$S$30</f>
        <v/>
      </c>
      <c r="AC95" s="87"/>
      <c r="AD95" s="6">
        <f t="shared" ref="AD95:AD129" si="7">IF(COUNT(H95)=1,B95,0)</f>
        <v>0</v>
      </c>
      <c r="AE95" s="6">
        <f t="shared" ref="AE95:AE129" si="8">IF(COUNT(I95)=1,B95,0)</f>
        <v>0</v>
      </c>
    </row>
    <row r="96" spans="1:31" ht="18" customHeight="1">
      <c r="A96" s="24">
        <v>67</v>
      </c>
      <c r="B96" s="70"/>
      <c r="C96" s="70"/>
      <c r="D96" s="104">
        <f t="shared" ref="D96:D159" si="9">$A$2</f>
        <v>0</v>
      </c>
      <c r="E96" s="70"/>
      <c r="F96" s="105" t="str">
        <f t="shared" ref="F96:F159" si="10">$F$30</f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06" t="str">
        <f t="shared" si="6"/>
        <v/>
      </c>
      <c r="AD96" s="6">
        <f t="shared" si="7"/>
        <v>0</v>
      </c>
      <c r="AE96" s="6">
        <f t="shared" si="8"/>
        <v>0</v>
      </c>
    </row>
    <row r="97" spans="1:31" ht="18" customHeight="1">
      <c r="A97" s="24">
        <v>68</v>
      </c>
      <c r="B97" s="70"/>
      <c r="C97" s="70"/>
      <c r="D97" s="104">
        <f t="shared" si="9"/>
        <v>0</v>
      </c>
      <c r="E97" s="70"/>
      <c r="F97" s="105" t="str">
        <f t="shared" si="10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06" t="str">
        <f t="shared" si="6"/>
        <v/>
      </c>
      <c r="AD97" s="6">
        <f t="shared" si="7"/>
        <v>0</v>
      </c>
      <c r="AE97" s="6">
        <f t="shared" si="8"/>
        <v>0</v>
      </c>
    </row>
    <row r="98" spans="1:31" ht="18" customHeight="1">
      <c r="A98" s="24">
        <v>69</v>
      </c>
      <c r="B98" s="70"/>
      <c r="C98" s="70"/>
      <c r="D98" s="104">
        <f t="shared" si="9"/>
        <v>0</v>
      </c>
      <c r="E98" s="70"/>
      <c r="F98" s="105" t="str">
        <f t="shared" si="10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06" t="str">
        <f t="shared" si="6"/>
        <v/>
      </c>
      <c r="AD98" s="6">
        <f t="shared" si="7"/>
        <v>0</v>
      </c>
      <c r="AE98" s="6">
        <f t="shared" si="8"/>
        <v>0</v>
      </c>
    </row>
    <row r="99" spans="1:31" ht="18" customHeight="1">
      <c r="A99" s="24">
        <v>70</v>
      </c>
      <c r="B99" s="70"/>
      <c r="C99" s="70"/>
      <c r="D99" s="104">
        <f t="shared" si="9"/>
        <v>0</v>
      </c>
      <c r="E99" s="70"/>
      <c r="F99" s="105" t="str">
        <f t="shared" si="10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06" t="str">
        <f t="shared" si="6"/>
        <v/>
      </c>
      <c r="AD99" s="6">
        <f t="shared" si="7"/>
        <v>0</v>
      </c>
      <c r="AE99" s="6">
        <f t="shared" si="8"/>
        <v>0</v>
      </c>
    </row>
    <row r="100" spans="1:31" ht="18" customHeight="1">
      <c r="A100" s="24">
        <v>71</v>
      </c>
      <c r="B100" s="70"/>
      <c r="C100" s="70"/>
      <c r="D100" s="104">
        <f t="shared" si="9"/>
        <v>0</v>
      </c>
      <c r="E100" s="70"/>
      <c r="F100" s="105" t="str">
        <f t="shared" si="10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06" t="str">
        <f t="shared" si="6"/>
        <v/>
      </c>
      <c r="AD100" s="6">
        <f t="shared" si="7"/>
        <v>0</v>
      </c>
      <c r="AE100" s="6">
        <f t="shared" si="8"/>
        <v>0</v>
      </c>
    </row>
    <row r="101" spans="1:31" ht="18" customHeight="1">
      <c r="A101" s="24">
        <v>72</v>
      </c>
      <c r="B101" s="70"/>
      <c r="C101" s="70"/>
      <c r="D101" s="104">
        <f t="shared" si="9"/>
        <v>0</v>
      </c>
      <c r="E101" s="70"/>
      <c r="F101" s="105" t="str">
        <f t="shared" si="10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06" t="str">
        <f t="shared" si="6"/>
        <v/>
      </c>
      <c r="AD101" s="6">
        <f t="shared" si="7"/>
        <v>0</v>
      </c>
      <c r="AE101" s="6">
        <f t="shared" si="8"/>
        <v>0</v>
      </c>
    </row>
    <row r="102" spans="1:31" ht="18" customHeight="1">
      <c r="A102" s="24">
        <v>73</v>
      </c>
      <c r="B102" s="70"/>
      <c r="C102" s="70"/>
      <c r="D102" s="104">
        <f t="shared" si="9"/>
        <v>0</v>
      </c>
      <c r="E102" s="70"/>
      <c r="F102" s="105" t="str">
        <f t="shared" si="10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06" t="str">
        <f t="shared" si="6"/>
        <v/>
      </c>
      <c r="AD102" s="6">
        <f t="shared" si="7"/>
        <v>0</v>
      </c>
      <c r="AE102" s="6">
        <f t="shared" si="8"/>
        <v>0</v>
      </c>
    </row>
    <row r="103" spans="1:31" ht="18" customHeight="1">
      <c r="A103" s="24">
        <v>74</v>
      </c>
      <c r="B103" s="70"/>
      <c r="C103" s="70"/>
      <c r="D103" s="104">
        <f t="shared" si="9"/>
        <v>0</v>
      </c>
      <c r="E103" s="70"/>
      <c r="F103" s="105" t="str">
        <f t="shared" si="10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06" t="str">
        <f t="shared" si="6"/>
        <v/>
      </c>
      <c r="AD103" s="6">
        <f t="shared" si="7"/>
        <v>0</v>
      </c>
      <c r="AE103" s="6">
        <f t="shared" si="8"/>
        <v>0</v>
      </c>
    </row>
    <row r="104" spans="1:31" ht="18" customHeight="1">
      <c r="A104" s="24">
        <v>75</v>
      </c>
      <c r="B104" s="70"/>
      <c r="C104" s="70"/>
      <c r="D104" s="104">
        <f t="shared" si="9"/>
        <v>0</v>
      </c>
      <c r="E104" s="70"/>
      <c r="F104" s="105" t="str">
        <f t="shared" si="10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06" t="str">
        <f t="shared" si="6"/>
        <v/>
      </c>
      <c r="AD104" s="6">
        <f t="shared" si="7"/>
        <v>0</v>
      </c>
      <c r="AE104" s="6">
        <f t="shared" si="8"/>
        <v>0</v>
      </c>
    </row>
    <row r="105" spans="1:31" ht="18" customHeight="1">
      <c r="A105" s="24">
        <v>76</v>
      </c>
      <c r="B105" s="70"/>
      <c r="C105" s="70"/>
      <c r="D105" s="104">
        <f t="shared" si="9"/>
        <v>0</v>
      </c>
      <c r="E105" s="70"/>
      <c r="F105" s="105" t="str">
        <f t="shared" si="10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06" t="str">
        <f t="shared" si="6"/>
        <v/>
      </c>
      <c r="AD105" s="6">
        <f t="shared" si="7"/>
        <v>0</v>
      </c>
      <c r="AE105" s="6">
        <f t="shared" si="8"/>
        <v>0</v>
      </c>
    </row>
    <row r="106" spans="1:31" ht="18" customHeight="1">
      <c r="A106" s="24">
        <v>77</v>
      </c>
      <c r="B106" s="70"/>
      <c r="C106" s="70"/>
      <c r="D106" s="104">
        <f t="shared" si="9"/>
        <v>0</v>
      </c>
      <c r="E106" s="70"/>
      <c r="F106" s="105" t="str">
        <f t="shared" si="10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06" t="str">
        <f t="shared" si="6"/>
        <v/>
      </c>
      <c r="AD106" s="6">
        <f t="shared" si="7"/>
        <v>0</v>
      </c>
      <c r="AE106" s="6">
        <f t="shared" si="8"/>
        <v>0</v>
      </c>
    </row>
    <row r="107" spans="1:31" ht="18" customHeight="1">
      <c r="A107" s="24">
        <v>78</v>
      </c>
      <c r="B107" s="70"/>
      <c r="C107" s="70"/>
      <c r="D107" s="104">
        <f t="shared" si="9"/>
        <v>0</v>
      </c>
      <c r="E107" s="70"/>
      <c r="F107" s="105" t="str">
        <f t="shared" si="10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06" t="str">
        <f t="shared" si="6"/>
        <v/>
      </c>
      <c r="AD107" s="6">
        <f t="shared" si="7"/>
        <v>0</v>
      </c>
      <c r="AE107" s="6">
        <f t="shared" si="8"/>
        <v>0</v>
      </c>
    </row>
    <row r="108" spans="1:31" ht="18" customHeight="1">
      <c r="A108" s="24">
        <v>79</v>
      </c>
      <c r="B108" s="70"/>
      <c r="C108" s="70"/>
      <c r="D108" s="104">
        <f t="shared" si="9"/>
        <v>0</v>
      </c>
      <c r="E108" s="70"/>
      <c r="F108" s="105" t="str">
        <f t="shared" si="10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06" t="str">
        <f t="shared" si="6"/>
        <v/>
      </c>
      <c r="AD108" s="6">
        <f t="shared" si="7"/>
        <v>0</v>
      </c>
      <c r="AE108" s="6">
        <f t="shared" si="8"/>
        <v>0</v>
      </c>
    </row>
    <row r="109" spans="1:31" ht="18" customHeight="1">
      <c r="A109" s="24">
        <v>80</v>
      </c>
      <c r="B109" s="70"/>
      <c r="C109" s="70"/>
      <c r="D109" s="104">
        <f t="shared" si="9"/>
        <v>0</v>
      </c>
      <c r="E109" s="70"/>
      <c r="F109" s="105" t="str">
        <f t="shared" si="10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06" t="str">
        <f t="shared" si="6"/>
        <v/>
      </c>
      <c r="AD109" s="6">
        <f t="shared" si="7"/>
        <v>0</v>
      </c>
      <c r="AE109" s="6">
        <f t="shared" si="8"/>
        <v>0</v>
      </c>
    </row>
    <row r="110" spans="1:31" ht="18" customHeight="1">
      <c r="A110" s="24">
        <v>81</v>
      </c>
      <c r="B110" s="70"/>
      <c r="C110" s="70"/>
      <c r="D110" s="104">
        <f t="shared" si="9"/>
        <v>0</v>
      </c>
      <c r="E110" s="70"/>
      <c r="F110" s="105" t="str">
        <f t="shared" si="10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06" t="str">
        <f t="shared" si="6"/>
        <v/>
      </c>
      <c r="AD110" s="6">
        <f t="shared" si="7"/>
        <v>0</v>
      </c>
      <c r="AE110" s="6">
        <f t="shared" si="8"/>
        <v>0</v>
      </c>
    </row>
    <row r="111" spans="1:31" ht="18" customHeight="1">
      <c r="A111" s="24">
        <v>82</v>
      </c>
      <c r="B111" s="70"/>
      <c r="C111" s="70"/>
      <c r="D111" s="104">
        <f t="shared" si="9"/>
        <v>0</v>
      </c>
      <c r="E111" s="70"/>
      <c r="F111" s="105" t="str">
        <f t="shared" si="10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06" t="str">
        <f t="shared" si="6"/>
        <v/>
      </c>
      <c r="AD111" s="6">
        <f t="shared" si="7"/>
        <v>0</v>
      </c>
      <c r="AE111" s="6">
        <f t="shared" si="8"/>
        <v>0</v>
      </c>
    </row>
    <row r="112" spans="1:31" ht="18" customHeight="1">
      <c r="A112" s="24">
        <v>83</v>
      </c>
      <c r="B112" s="70"/>
      <c r="C112" s="70"/>
      <c r="D112" s="104">
        <f t="shared" si="9"/>
        <v>0</v>
      </c>
      <c r="E112" s="70"/>
      <c r="F112" s="105" t="str">
        <f t="shared" si="10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06" t="str">
        <f t="shared" si="6"/>
        <v/>
      </c>
      <c r="AD112" s="6">
        <f t="shared" si="7"/>
        <v>0</v>
      </c>
      <c r="AE112" s="6">
        <f t="shared" si="8"/>
        <v>0</v>
      </c>
    </row>
    <row r="113" spans="1:31" ht="18" customHeight="1">
      <c r="A113" s="24">
        <v>84</v>
      </c>
      <c r="B113" s="70"/>
      <c r="C113" s="70"/>
      <c r="D113" s="104">
        <f t="shared" si="9"/>
        <v>0</v>
      </c>
      <c r="E113" s="70"/>
      <c r="F113" s="105" t="str">
        <f t="shared" si="10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06" t="str">
        <f t="shared" si="6"/>
        <v/>
      </c>
      <c r="AD113" s="6">
        <f t="shared" si="7"/>
        <v>0</v>
      </c>
      <c r="AE113" s="6">
        <f t="shared" si="8"/>
        <v>0</v>
      </c>
    </row>
    <row r="114" spans="1:31" ht="18" customHeight="1">
      <c r="A114" s="24">
        <v>85</v>
      </c>
      <c r="B114" s="70"/>
      <c r="C114" s="70"/>
      <c r="D114" s="104">
        <f t="shared" si="9"/>
        <v>0</v>
      </c>
      <c r="E114" s="70"/>
      <c r="F114" s="105" t="str">
        <f t="shared" si="10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06" t="str">
        <f t="shared" si="6"/>
        <v/>
      </c>
      <c r="AD114" s="6">
        <f t="shared" si="7"/>
        <v>0</v>
      </c>
      <c r="AE114" s="6">
        <f t="shared" si="8"/>
        <v>0</v>
      </c>
    </row>
    <row r="115" spans="1:31" ht="18" customHeight="1">
      <c r="A115" s="24">
        <v>86</v>
      </c>
      <c r="B115" s="70"/>
      <c r="C115" s="70"/>
      <c r="D115" s="104">
        <f t="shared" si="9"/>
        <v>0</v>
      </c>
      <c r="E115" s="70"/>
      <c r="F115" s="105" t="str">
        <f t="shared" si="10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06" t="str">
        <f t="shared" si="6"/>
        <v/>
      </c>
      <c r="AD115" s="6">
        <f t="shared" si="7"/>
        <v>0</v>
      </c>
      <c r="AE115" s="6">
        <f t="shared" si="8"/>
        <v>0</v>
      </c>
    </row>
    <row r="116" spans="1:31" ht="18" customHeight="1">
      <c r="A116" s="24">
        <v>87</v>
      </c>
      <c r="B116" s="70"/>
      <c r="C116" s="70"/>
      <c r="D116" s="104">
        <f t="shared" si="9"/>
        <v>0</v>
      </c>
      <c r="E116" s="70"/>
      <c r="F116" s="105" t="str">
        <f t="shared" si="10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06" t="str">
        <f t="shared" si="6"/>
        <v/>
      </c>
      <c r="AD116" s="6">
        <f t="shared" si="7"/>
        <v>0</v>
      </c>
      <c r="AE116" s="6">
        <f t="shared" si="8"/>
        <v>0</v>
      </c>
    </row>
    <row r="117" spans="1:31" ht="18" customHeight="1">
      <c r="A117" s="24">
        <v>88</v>
      </c>
      <c r="B117" s="70"/>
      <c r="C117" s="70"/>
      <c r="D117" s="104">
        <f t="shared" si="9"/>
        <v>0</v>
      </c>
      <c r="E117" s="70"/>
      <c r="F117" s="105" t="str">
        <f t="shared" si="10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06" t="str">
        <f t="shared" si="6"/>
        <v/>
      </c>
      <c r="AD117" s="6">
        <f t="shared" si="7"/>
        <v>0</v>
      </c>
      <c r="AE117" s="6">
        <f t="shared" si="8"/>
        <v>0</v>
      </c>
    </row>
    <row r="118" spans="1:31" ht="18" customHeight="1">
      <c r="A118" s="24">
        <v>89</v>
      </c>
      <c r="B118" s="70"/>
      <c r="C118" s="70"/>
      <c r="D118" s="104">
        <f t="shared" si="9"/>
        <v>0</v>
      </c>
      <c r="E118" s="70"/>
      <c r="F118" s="105" t="str">
        <f t="shared" si="10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06" t="str">
        <f t="shared" si="6"/>
        <v/>
      </c>
      <c r="AD118" s="6">
        <f t="shared" si="7"/>
        <v>0</v>
      </c>
      <c r="AE118" s="6">
        <f t="shared" si="8"/>
        <v>0</v>
      </c>
    </row>
    <row r="119" spans="1:31" ht="18" customHeight="1">
      <c r="A119" s="24">
        <v>90</v>
      </c>
      <c r="B119" s="70"/>
      <c r="C119" s="70"/>
      <c r="D119" s="104">
        <f t="shared" si="9"/>
        <v>0</v>
      </c>
      <c r="E119" s="70"/>
      <c r="F119" s="105" t="str">
        <f t="shared" si="10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06" t="str">
        <f t="shared" si="6"/>
        <v/>
      </c>
      <c r="X119" s="92"/>
      <c r="Y119" s="79"/>
      <c r="Z119" s="79"/>
      <c r="AA119" s="79"/>
      <c r="AB119" s="79"/>
      <c r="AD119" s="6">
        <f t="shared" si="7"/>
        <v>0</v>
      </c>
      <c r="AE119" s="6">
        <f t="shared" si="8"/>
        <v>0</v>
      </c>
    </row>
    <row r="120" spans="1:31" ht="18" customHeight="1">
      <c r="A120" s="24">
        <v>91</v>
      </c>
      <c r="B120" s="70"/>
      <c r="C120" s="70"/>
      <c r="D120" s="104">
        <f t="shared" si="9"/>
        <v>0</v>
      </c>
      <c r="E120" s="70"/>
      <c r="F120" s="105" t="str">
        <f t="shared" si="10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06" t="str">
        <f t="shared" si="6"/>
        <v/>
      </c>
      <c r="U120" s="93"/>
      <c r="X120" s="77"/>
      <c r="Y120" s="79"/>
      <c r="Z120" s="79"/>
      <c r="AA120" s="79"/>
      <c r="AB120" s="79"/>
      <c r="AD120" s="6">
        <f t="shared" si="7"/>
        <v>0</v>
      </c>
      <c r="AE120" s="6">
        <f t="shared" si="8"/>
        <v>0</v>
      </c>
    </row>
    <row r="121" spans="1:31" ht="18" customHeight="1">
      <c r="A121" s="24">
        <v>92</v>
      </c>
      <c r="B121" s="70"/>
      <c r="C121" s="70"/>
      <c r="D121" s="104">
        <f t="shared" si="9"/>
        <v>0</v>
      </c>
      <c r="E121" s="70"/>
      <c r="F121" s="105" t="str">
        <f t="shared" si="10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06" t="str">
        <f t="shared" si="6"/>
        <v/>
      </c>
      <c r="X121" s="94"/>
      <c r="Y121" s="79"/>
      <c r="Z121" s="79"/>
      <c r="AA121" s="79"/>
      <c r="AB121" s="79"/>
      <c r="AD121" s="6">
        <f t="shared" si="7"/>
        <v>0</v>
      </c>
      <c r="AE121" s="6">
        <f t="shared" si="8"/>
        <v>0</v>
      </c>
    </row>
    <row r="122" spans="1:31" ht="18" customHeight="1">
      <c r="A122" s="24">
        <v>93</v>
      </c>
      <c r="B122" s="70"/>
      <c r="C122" s="70"/>
      <c r="D122" s="104">
        <f t="shared" si="9"/>
        <v>0</v>
      </c>
      <c r="E122" s="70"/>
      <c r="F122" s="105" t="str">
        <f t="shared" si="10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06" t="str">
        <f t="shared" si="6"/>
        <v/>
      </c>
      <c r="U122" s="80"/>
      <c r="X122" s="95"/>
      <c r="Y122" s="79"/>
      <c r="Z122" s="79"/>
      <c r="AA122" s="79"/>
      <c r="AB122" s="79"/>
      <c r="AD122" s="6">
        <f t="shared" si="7"/>
        <v>0</v>
      </c>
      <c r="AE122" s="6">
        <f t="shared" si="8"/>
        <v>0</v>
      </c>
    </row>
    <row r="123" spans="1:31" ht="18" customHeight="1">
      <c r="A123" s="24">
        <v>94</v>
      </c>
      <c r="B123" s="70"/>
      <c r="C123" s="70"/>
      <c r="D123" s="104">
        <f t="shared" si="9"/>
        <v>0</v>
      </c>
      <c r="E123" s="70"/>
      <c r="F123" s="105" t="str">
        <f t="shared" si="10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06" t="str">
        <f t="shared" si="6"/>
        <v/>
      </c>
      <c r="U123" s="80"/>
      <c r="X123" s="95"/>
      <c r="Y123" s="79"/>
      <c r="Z123" s="79"/>
      <c r="AA123" s="79"/>
      <c r="AB123" s="79"/>
      <c r="AD123" s="6">
        <f t="shared" si="7"/>
        <v>0</v>
      </c>
      <c r="AE123" s="6">
        <f t="shared" si="8"/>
        <v>0</v>
      </c>
    </row>
    <row r="124" spans="1:31" ht="18" customHeight="1">
      <c r="A124" s="24">
        <v>95</v>
      </c>
      <c r="B124" s="70"/>
      <c r="C124" s="70"/>
      <c r="D124" s="104">
        <f t="shared" si="9"/>
        <v>0</v>
      </c>
      <c r="E124" s="70"/>
      <c r="F124" s="105" t="str">
        <f t="shared" si="10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06" t="str">
        <f t="shared" si="6"/>
        <v/>
      </c>
      <c r="X124" s="94"/>
      <c r="Y124" s="79"/>
      <c r="Z124" s="79"/>
      <c r="AA124" s="79"/>
      <c r="AB124" s="79"/>
      <c r="AD124" s="6">
        <f t="shared" si="7"/>
        <v>0</v>
      </c>
      <c r="AE124" s="6">
        <f t="shared" si="8"/>
        <v>0</v>
      </c>
    </row>
    <row r="125" spans="1:31" ht="18" customHeight="1">
      <c r="A125" s="24">
        <v>96</v>
      </c>
      <c r="B125" s="70"/>
      <c r="C125" s="70"/>
      <c r="D125" s="104">
        <f t="shared" si="9"/>
        <v>0</v>
      </c>
      <c r="E125" s="70"/>
      <c r="F125" s="105" t="str">
        <f t="shared" si="10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06" t="str">
        <f t="shared" si="6"/>
        <v/>
      </c>
      <c r="U125" s="80"/>
      <c r="X125" s="94"/>
      <c r="Y125" s="79"/>
      <c r="Z125" s="79"/>
      <c r="AA125" s="79"/>
      <c r="AB125" s="79"/>
      <c r="AD125" s="6">
        <f t="shared" si="7"/>
        <v>0</v>
      </c>
      <c r="AE125" s="6">
        <f t="shared" si="8"/>
        <v>0</v>
      </c>
    </row>
    <row r="126" spans="1:31" ht="18" customHeight="1">
      <c r="A126" s="24">
        <v>97</v>
      </c>
      <c r="B126" s="70"/>
      <c r="C126" s="70"/>
      <c r="D126" s="104">
        <f t="shared" si="9"/>
        <v>0</v>
      </c>
      <c r="E126" s="70"/>
      <c r="F126" s="105" t="str">
        <f t="shared" si="10"/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06" t="str">
        <f t="shared" si="6"/>
        <v/>
      </c>
      <c r="U126" s="80"/>
      <c r="X126" s="94"/>
      <c r="AD126" s="6">
        <f t="shared" si="7"/>
        <v>0</v>
      </c>
      <c r="AE126" s="6">
        <f t="shared" si="8"/>
        <v>0</v>
      </c>
    </row>
    <row r="127" spans="1:31" ht="18" customHeight="1">
      <c r="A127" s="24">
        <v>98</v>
      </c>
      <c r="B127" s="70"/>
      <c r="C127" s="70"/>
      <c r="D127" s="104">
        <f t="shared" si="9"/>
        <v>0</v>
      </c>
      <c r="E127" s="70"/>
      <c r="F127" s="105" t="str">
        <f t="shared" si="10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06" t="str">
        <f t="shared" si="6"/>
        <v/>
      </c>
      <c r="U127" s="96"/>
      <c r="X127" s="95"/>
      <c r="AD127" s="6">
        <f t="shared" si="7"/>
        <v>0</v>
      </c>
      <c r="AE127" s="6">
        <f t="shared" si="8"/>
        <v>0</v>
      </c>
    </row>
    <row r="128" spans="1:31" ht="18" customHeight="1">
      <c r="A128" s="24">
        <v>99</v>
      </c>
      <c r="B128" s="70"/>
      <c r="C128" s="70"/>
      <c r="D128" s="104">
        <f t="shared" si="9"/>
        <v>0</v>
      </c>
      <c r="E128" s="70"/>
      <c r="F128" s="105" t="str">
        <f t="shared" si="10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06" t="str">
        <f t="shared" si="6"/>
        <v/>
      </c>
      <c r="U128" s="96"/>
      <c r="X128" s="95"/>
      <c r="AD128" s="6">
        <f t="shared" si="7"/>
        <v>0</v>
      </c>
      <c r="AE128" s="6">
        <f t="shared" si="8"/>
        <v>0</v>
      </c>
    </row>
    <row r="129" spans="1:31" ht="18" customHeight="1">
      <c r="A129" s="24">
        <v>100</v>
      </c>
      <c r="B129" s="70"/>
      <c r="C129" s="70"/>
      <c r="D129" s="104">
        <f t="shared" si="9"/>
        <v>0</v>
      </c>
      <c r="E129" s="70"/>
      <c r="F129" s="105" t="str">
        <f t="shared" si="10"/>
        <v/>
      </c>
      <c r="G129" s="70"/>
      <c r="H129" s="70"/>
      <c r="I129" s="70"/>
      <c r="J129" s="71"/>
      <c r="K129" s="71"/>
      <c r="L129" s="70"/>
      <c r="M129" s="70"/>
      <c r="N129" s="70"/>
      <c r="O129" s="71"/>
      <c r="P129" s="71"/>
      <c r="Q129" s="70"/>
      <c r="R129" s="70"/>
      <c r="S129" s="106" t="str">
        <f t="shared" si="6"/>
        <v/>
      </c>
      <c r="AD129" s="6">
        <f t="shared" si="7"/>
        <v>0</v>
      </c>
      <c r="AE129" s="6">
        <f t="shared" si="8"/>
        <v>0</v>
      </c>
    </row>
    <row r="130" spans="1:31" ht="18" customHeight="1">
      <c r="A130" s="24">
        <v>101</v>
      </c>
      <c r="B130" s="70"/>
      <c r="C130" s="70"/>
      <c r="D130" s="104">
        <f t="shared" si="9"/>
        <v>0</v>
      </c>
      <c r="E130" s="70"/>
      <c r="F130" s="105" t="str">
        <f t="shared" si="10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06" t="str">
        <f t="shared" si="6"/>
        <v/>
      </c>
      <c r="X130" s="92"/>
      <c r="Y130" s="79"/>
      <c r="Z130" s="79"/>
      <c r="AA130" s="79"/>
      <c r="AB130" s="79"/>
    </row>
    <row r="131" spans="1:31" ht="18" customHeight="1">
      <c r="A131" s="24">
        <v>102</v>
      </c>
      <c r="B131" s="70"/>
      <c r="C131" s="70"/>
      <c r="D131" s="104">
        <f t="shared" si="9"/>
        <v>0</v>
      </c>
      <c r="E131" s="70"/>
      <c r="F131" s="105" t="str">
        <f t="shared" si="10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06" t="str">
        <f t="shared" si="6"/>
        <v/>
      </c>
      <c r="U131" s="93"/>
      <c r="V131" s="93"/>
      <c r="W131" s="93"/>
      <c r="X131" s="77"/>
      <c r="Y131" s="74"/>
      <c r="Z131" s="74"/>
      <c r="AA131" s="74"/>
      <c r="AB131" s="74"/>
    </row>
    <row r="132" spans="1:31" ht="18" customHeight="1">
      <c r="A132" s="24">
        <v>103</v>
      </c>
      <c r="B132" s="70"/>
      <c r="C132" s="70"/>
      <c r="D132" s="104">
        <f t="shared" si="9"/>
        <v>0</v>
      </c>
      <c r="E132" s="70"/>
      <c r="F132" s="105" t="str">
        <f t="shared" si="10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06" t="str">
        <f t="shared" si="6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31" ht="18" customHeight="1">
      <c r="A133" s="24">
        <v>104</v>
      </c>
      <c r="B133" s="70"/>
      <c r="C133" s="70"/>
      <c r="D133" s="104">
        <f t="shared" si="9"/>
        <v>0</v>
      </c>
      <c r="E133" s="70"/>
      <c r="F133" s="105" t="str">
        <f t="shared" si="10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06" t="str">
        <f t="shared" si="6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31" ht="18" customHeight="1">
      <c r="A134" s="24">
        <v>105</v>
      </c>
      <c r="B134" s="70"/>
      <c r="C134" s="70"/>
      <c r="D134" s="104">
        <f t="shared" si="9"/>
        <v>0</v>
      </c>
      <c r="E134" s="70"/>
      <c r="F134" s="105" t="str">
        <f t="shared" si="10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06" t="str">
        <f t="shared" si="6"/>
        <v/>
      </c>
      <c r="U134" s="80"/>
      <c r="V134" s="80"/>
      <c r="W134" s="77"/>
      <c r="X134" s="94"/>
      <c r="Y134" s="74"/>
      <c r="Z134" s="74"/>
      <c r="AA134" s="74"/>
      <c r="AB134" s="74"/>
    </row>
    <row r="135" spans="1:31" ht="18" customHeight="1">
      <c r="A135" s="24">
        <v>106</v>
      </c>
      <c r="B135" s="70"/>
      <c r="C135" s="70"/>
      <c r="D135" s="104">
        <f t="shared" si="9"/>
        <v>0</v>
      </c>
      <c r="E135" s="70"/>
      <c r="F135" s="105" t="str">
        <f t="shared" si="10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06" t="str">
        <f t="shared" si="6"/>
        <v/>
      </c>
      <c r="U135" s="80"/>
      <c r="V135" s="80"/>
      <c r="W135" s="77"/>
      <c r="X135" s="94"/>
    </row>
    <row r="136" spans="1:31" ht="18" customHeight="1">
      <c r="A136" s="24">
        <v>107</v>
      </c>
      <c r="B136" s="70"/>
      <c r="C136" s="70"/>
      <c r="D136" s="104">
        <f t="shared" si="9"/>
        <v>0</v>
      </c>
      <c r="E136" s="70"/>
      <c r="F136" s="105" t="str">
        <f t="shared" si="10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06" t="str">
        <f t="shared" si="6"/>
        <v/>
      </c>
      <c r="U136" s="80"/>
      <c r="V136" s="80"/>
      <c r="W136" s="77"/>
      <c r="X136" s="94"/>
    </row>
    <row r="137" spans="1:31" ht="18" customHeight="1">
      <c r="A137" s="24">
        <v>108</v>
      </c>
      <c r="B137" s="70"/>
      <c r="C137" s="70"/>
      <c r="D137" s="104">
        <f t="shared" si="9"/>
        <v>0</v>
      </c>
      <c r="E137" s="70"/>
      <c r="F137" s="105" t="str">
        <f t="shared" si="10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06" t="str">
        <f t="shared" si="6"/>
        <v/>
      </c>
      <c r="U137" s="80"/>
      <c r="V137" s="80"/>
      <c r="W137" s="77"/>
      <c r="X137" s="94"/>
    </row>
    <row r="138" spans="1:31" ht="18" customHeight="1">
      <c r="A138" s="24">
        <v>109</v>
      </c>
      <c r="B138" s="70"/>
      <c r="C138" s="70"/>
      <c r="D138" s="104">
        <f t="shared" si="9"/>
        <v>0</v>
      </c>
      <c r="E138" s="70"/>
      <c r="F138" s="105" t="str">
        <f t="shared" si="10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06" t="str">
        <f t="shared" si="6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31" ht="18" customHeight="1">
      <c r="A139" s="24">
        <v>110</v>
      </c>
      <c r="B139" s="70"/>
      <c r="C139" s="70"/>
      <c r="D139" s="104">
        <f t="shared" si="9"/>
        <v>0</v>
      </c>
      <c r="E139" s="70"/>
      <c r="F139" s="105" t="str">
        <f t="shared" si="10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06" t="str">
        <f t="shared" si="6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31" ht="18" customHeight="1">
      <c r="A140" s="24">
        <v>111</v>
      </c>
      <c r="B140" s="70"/>
      <c r="C140" s="70"/>
      <c r="D140" s="104">
        <f t="shared" si="9"/>
        <v>0</v>
      </c>
      <c r="E140" s="70"/>
      <c r="F140" s="105" t="str">
        <f t="shared" si="10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06" t="str">
        <f t="shared" si="6"/>
        <v/>
      </c>
      <c r="U140" s="80"/>
      <c r="V140" s="80"/>
      <c r="W140" s="77"/>
      <c r="X140" s="94"/>
      <c r="Y140" s="74"/>
      <c r="Z140" s="74"/>
      <c r="AA140" s="74"/>
      <c r="AB140" s="74"/>
    </row>
    <row r="141" spans="1:31" ht="18" customHeight="1">
      <c r="A141" s="24">
        <v>112</v>
      </c>
      <c r="B141" s="70"/>
      <c r="C141" s="70"/>
      <c r="D141" s="104">
        <f t="shared" si="9"/>
        <v>0</v>
      </c>
      <c r="E141" s="70"/>
      <c r="F141" s="105" t="str">
        <f t="shared" si="10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06" t="str">
        <f t="shared" si="6"/>
        <v/>
      </c>
      <c r="U141" s="80"/>
      <c r="V141" s="80"/>
      <c r="W141" s="77"/>
      <c r="X141" s="94"/>
    </row>
    <row r="142" spans="1:31" ht="18" customHeight="1">
      <c r="A142" s="24">
        <v>113</v>
      </c>
      <c r="B142" s="70"/>
      <c r="C142" s="70"/>
      <c r="D142" s="104">
        <f t="shared" si="9"/>
        <v>0</v>
      </c>
      <c r="E142" s="70"/>
      <c r="F142" s="105" t="str">
        <f t="shared" si="10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06" t="str">
        <f t="shared" si="6"/>
        <v/>
      </c>
      <c r="U142" s="80"/>
      <c r="V142" s="80"/>
      <c r="W142" s="77"/>
      <c r="X142" s="94"/>
    </row>
    <row r="143" spans="1:31" ht="18" customHeight="1">
      <c r="A143" s="24">
        <v>114</v>
      </c>
      <c r="B143" s="70"/>
      <c r="C143" s="70"/>
      <c r="D143" s="104">
        <f t="shared" si="9"/>
        <v>0</v>
      </c>
      <c r="E143" s="70"/>
      <c r="F143" s="105" t="str">
        <f t="shared" si="10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06" t="str">
        <f t="shared" si="6"/>
        <v/>
      </c>
      <c r="U143" s="80"/>
      <c r="V143" s="80"/>
      <c r="W143" s="77"/>
      <c r="X143" s="94"/>
    </row>
    <row r="144" spans="1:31" ht="18" customHeight="1">
      <c r="A144" s="24">
        <v>115</v>
      </c>
      <c r="B144" s="70"/>
      <c r="C144" s="70"/>
      <c r="D144" s="104">
        <f t="shared" si="9"/>
        <v>0</v>
      </c>
      <c r="E144" s="70"/>
      <c r="F144" s="105" t="str">
        <f t="shared" si="10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06" t="str">
        <f t="shared" si="6"/>
        <v/>
      </c>
    </row>
    <row r="145" spans="1:28" ht="18" customHeight="1">
      <c r="A145" s="24">
        <v>116</v>
      </c>
      <c r="B145" s="70"/>
      <c r="C145" s="70"/>
      <c r="D145" s="104">
        <f t="shared" si="9"/>
        <v>0</v>
      </c>
      <c r="E145" s="70"/>
      <c r="F145" s="105" t="str">
        <f t="shared" si="10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06" t="str">
        <f t="shared" si="6"/>
        <v/>
      </c>
    </row>
    <row r="146" spans="1:28" ht="18" customHeight="1">
      <c r="A146" s="24">
        <v>117</v>
      </c>
      <c r="B146" s="70"/>
      <c r="C146" s="70"/>
      <c r="D146" s="104">
        <f t="shared" si="9"/>
        <v>0</v>
      </c>
      <c r="E146" s="70"/>
      <c r="F146" s="105" t="str">
        <f t="shared" si="10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06" t="str">
        <f t="shared" si="6"/>
        <v/>
      </c>
    </row>
    <row r="147" spans="1:28" ht="18" customHeight="1">
      <c r="A147" s="24">
        <v>118</v>
      </c>
      <c r="B147" s="70"/>
      <c r="C147" s="70"/>
      <c r="D147" s="104">
        <f t="shared" si="9"/>
        <v>0</v>
      </c>
      <c r="E147" s="70"/>
      <c r="F147" s="105" t="str">
        <f t="shared" si="10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06" t="str">
        <f t="shared" si="6"/>
        <v/>
      </c>
    </row>
    <row r="148" spans="1:28" ht="18" customHeight="1">
      <c r="A148" s="24">
        <v>119</v>
      </c>
      <c r="B148" s="70"/>
      <c r="C148" s="70"/>
      <c r="D148" s="104">
        <f t="shared" si="9"/>
        <v>0</v>
      </c>
      <c r="E148" s="70"/>
      <c r="F148" s="105" t="str">
        <f t="shared" si="10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06" t="str">
        <f t="shared" si="6"/>
        <v/>
      </c>
    </row>
    <row r="149" spans="1:28" ht="18" customHeight="1">
      <c r="A149" s="24">
        <v>120</v>
      </c>
      <c r="B149" s="70"/>
      <c r="C149" s="70"/>
      <c r="D149" s="104">
        <f t="shared" si="9"/>
        <v>0</v>
      </c>
      <c r="E149" s="70"/>
      <c r="F149" s="105" t="str">
        <f t="shared" si="10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06" t="str">
        <f t="shared" si="6"/>
        <v/>
      </c>
      <c r="X149" s="92"/>
      <c r="Y149" s="79"/>
      <c r="Z149" s="79"/>
      <c r="AA149" s="79"/>
      <c r="AB149" s="79"/>
    </row>
    <row r="150" spans="1:28" ht="18" customHeight="1">
      <c r="A150" s="24">
        <v>121</v>
      </c>
      <c r="B150" s="70"/>
      <c r="C150" s="70"/>
      <c r="D150" s="104">
        <f t="shared" si="9"/>
        <v>0</v>
      </c>
      <c r="E150" s="70"/>
      <c r="F150" s="105" t="str">
        <f t="shared" si="10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06" t="str">
        <f t="shared" si="6"/>
        <v/>
      </c>
      <c r="U150" s="93"/>
      <c r="X150" s="77"/>
      <c r="Y150" s="79"/>
      <c r="Z150" s="79"/>
      <c r="AA150" s="79"/>
      <c r="AB150" s="79"/>
    </row>
    <row r="151" spans="1:28" ht="18" customHeight="1">
      <c r="A151" s="24">
        <v>122</v>
      </c>
      <c r="B151" s="70"/>
      <c r="C151" s="70"/>
      <c r="D151" s="104">
        <f t="shared" si="9"/>
        <v>0</v>
      </c>
      <c r="E151" s="70"/>
      <c r="F151" s="105" t="str">
        <f t="shared" si="10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06" t="str">
        <f t="shared" si="6"/>
        <v/>
      </c>
      <c r="X151" s="94"/>
      <c r="Y151" s="79"/>
      <c r="Z151" s="79"/>
      <c r="AA151" s="79"/>
      <c r="AB151" s="79"/>
    </row>
    <row r="152" spans="1:28" ht="18" customHeight="1">
      <c r="A152" s="24">
        <v>123</v>
      </c>
      <c r="B152" s="70"/>
      <c r="C152" s="70"/>
      <c r="D152" s="104">
        <f t="shared" si="9"/>
        <v>0</v>
      </c>
      <c r="E152" s="70"/>
      <c r="F152" s="105" t="str">
        <f t="shared" si="10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06" t="str">
        <f t="shared" si="6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124</v>
      </c>
      <c r="B153" s="70"/>
      <c r="C153" s="70"/>
      <c r="D153" s="104">
        <f t="shared" si="9"/>
        <v>0</v>
      </c>
      <c r="E153" s="70"/>
      <c r="F153" s="105" t="str">
        <f t="shared" si="10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06" t="str">
        <f t="shared" si="6"/>
        <v/>
      </c>
      <c r="U153" s="80"/>
      <c r="X153" s="95"/>
      <c r="Y153" s="79"/>
      <c r="Z153" s="79"/>
      <c r="AA153" s="79"/>
      <c r="AB153" s="79"/>
    </row>
    <row r="154" spans="1:28" ht="18" customHeight="1">
      <c r="A154" s="24">
        <v>125</v>
      </c>
      <c r="B154" s="70"/>
      <c r="C154" s="70"/>
      <c r="D154" s="104">
        <f t="shared" si="9"/>
        <v>0</v>
      </c>
      <c r="E154" s="70"/>
      <c r="F154" s="105" t="str">
        <f t="shared" si="10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06" t="str">
        <f t="shared" si="6"/>
        <v/>
      </c>
      <c r="X154" s="94"/>
      <c r="Y154" s="79"/>
      <c r="Z154" s="79"/>
      <c r="AA154" s="79"/>
      <c r="AB154" s="79"/>
    </row>
    <row r="155" spans="1:28" ht="18" customHeight="1">
      <c r="A155" s="24">
        <v>126</v>
      </c>
      <c r="B155" s="70"/>
      <c r="C155" s="70"/>
      <c r="D155" s="104">
        <f t="shared" si="9"/>
        <v>0</v>
      </c>
      <c r="E155" s="70"/>
      <c r="F155" s="105" t="str">
        <f t="shared" si="10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06" t="str">
        <f t="shared" si="6"/>
        <v/>
      </c>
      <c r="U155" s="80"/>
      <c r="X155" s="94"/>
      <c r="Y155" s="79"/>
      <c r="Z155" s="79"/>
      <c r="AA155" s="79"/>
      <c r="AB155" s="79"/>
    </row>
    <row r="156" spans="1:28" ht="18" customHeight="1">
      <c r="A156" s="24">
        <v>127</v>
      </c>
      <c r="B156" s="70"/>
      <c r="C156" s="70"/>
      <c r="D156" s="104">
        <f t="shared" si="9"/>
        <v>0</v>
      </c>
      <c r="E156" s="70"/>
      <c r="F156" s="105" t="str">
        <f t="shared" si="10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06" t="str">
        <f t="shared" si="6"/>
        <v/>
      </c>
      <c r="U156" s="80"/>
      <c r="X156" s="94"/>
    </row>
    <row r="157" spans="1:28" ht="18" customHeight="1">
      <c r="A157" s="24">
        <v>128</v>
      </c>
      <c r="B157" s="70"/>
      <c r="C157" s="70"/>
      <c r="D157" s="104">
        <f t="shared" si="9"/>
        <v>0</v>
      </c>
      <c r="E157" s="70"/>
      <c r="F157" s="105" t="str">
        <f t="shared" si="10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06" t="str">
        <f t="shared" si="6"/>
        <v/>
      </c>
      <c r="U157" s="96"/>
      <c r="X157" s="95"/>
    </row>
    <row r="158" spans="1:28" ht="18" customHeight="1">
      <c r="A158" s="24">
        <v>129</v>
      </c>
      <c r="B158" s="70"/>
      <c r="C158" s="70"/>
      <c r="D158" s="104">
        <f t="shared" si="9"/>
        <v>0</v>
      </c>
      <c r="E158" s="70"/>
      <c r="F158" s="105" t="str">
        <f t="shared" si="10"/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06" t="str">
        <f t="shared" si="6"/>
        <v/>
      </c>
      <c r="U158" s="96"/>
      <c r="X158" s="95"/>
    </row>
    <row r="159" spans="1:28" ht="18" customHeight="1">
      <c r="A159" s="24">
        <v>130</v>
      </c>
      <c r="B159" s="70"/>
      <c r="C159" s="70"/>
      <c r="D159" s="104">
        <f t="shared" si="9"/>
        <v>0</v>
      </c>
      <c r="E159" s="70"/>
      <c r="F159" s="105" t="str">
        <f t="shared" si="10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06" t="str">
        <f t="shared" ref="S159:S222" si="11">$S$30</f>
        <v/>
      </c>
    </row>
    <row r="160" spans="1:28" ht="18" customHeight="1">
      <c r="A160" s="24">
        <v>131</v>
      </c>
      <c r="B160" s="70"/>
      <c r="C160" s="70"/>
      <c r="D160" s="104">
        <f t="shared" ref="D160:D223" si="12">$A$2</f>
        <v>0</v>
      </c>
      <c r="E160" s="70"/>
      <c r="F160" s="105" t="str">
        <f t="shared" ref="F160:F223" si="13">$F$30</f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06" t="str">
        <f t="shared" si="11"/>
        <v/>
      </c>
      <c r="X160" s="92"/>
      <c r="Y160" s="79"/>
      <c r="Z160" s="79"/>
      <c r="AA160" s="79"/>
      <c r="AB160" s="79"/>
    </row>
    <row r="161" spans="1:28" ht="18" customHeight="1">
      <c r="A161" s="24">
        <v>132</v>
      </c>
      <c r="B161" s="70"/>
      <c r="C161" s="70"/>
      <c r="D161" s="104">
        <f t="shared" si="12"/>
        <v>0</v>
      </c>
      <c r="E161" s="70"/>
      <c r="F161" s="105" t="str">
        <f t="shared" si="13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06" t="str">
        <f t="shared" si="11"/>
        <v/>
      </c>
      <c r="U161" s="93"/>
      <c r="V161" s="93"/>
      <c r="W161" s="93"/>
      <c r="X161" s="77"/>
      <c r="Y161" s="74"/>
      <c r="Z161" s="74"/>
      <c r="AA161" s="74"/>
      <c r="AB161" s="74"/>
    </row>
    <row r="162" spans="1:28" ht="18" customHeight="1">
      <c r="A162" s="24">
        <v>133</v>
      </c>
      <c r="B162" s="70"/>
      <c r="C162" s="70"/>
      <c r="D162" s="104">
        <f t="shared" si="12"/>
        <v>0</v>
      </c>
      <c r="E162" s="70"/>
      <c r="F162" s="105" t="str">
        <f t="shared" si="13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06" t="str">
        <f t="shared" si="11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134</v>
      </c>
      <c r="B163" s="70"/>
      <c r="C163" s="70"/>
      <c r="D163" s="104">
        <f t="shared" si="12"/>
        <v>0</v>
      </c>
      <c r="E163" s="70"/>
      <c r="F163" s="105" t="str">
        <f t="shared" si="13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06" t="str">
        <f t="shared" si="11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135</v>
      </c>
      <c r="B164" s="70"/>
      <c r="C164" s="70"/>
      <c r="D164" s="104">
        <f t="shared" si="12"/>
        <v>0</v>
      </c>
      <c r="E164" s="70"/>
      <c r="F164" s="105" t="str">
        <f t="shared" si="13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06" t="str">
        <f t="shared" si="11"/>
        <v/>
      </c>
      <c r="U164" s="80"/>
      <c r="V164" s="80"/>
      <c r="W164" s="77"/>
      <c r="X164" s="94"/>
      <c r="Y164" s="74"/>
      <c r="Z164" s="74"/>
      <c r="AA164" s="74"/>
      <c r="AB164" s="74"/>
    </row>
    <row r="165" spans="1:28" ht="18" customHeight="1">
      <c r="A165" s="24">
        <v>136</v>
      </c>
      <c r="B165" s="70"/>
      <c r="C165" s="70"/>
      <c r="D165" s="104">
        <f t="shared" si="12"/>
        <v>0</v>
      </c>
      <c r="E165" s="70"/>
      <c r="F165" s="105" t="str">
        <f t="shared" si="13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06" t="str">
        <f t="shared" si="11"/>
        <v/>
      </c>
      <c r="U165" s="80"/>
      <c r="V165" s="80"/>
      <c r="W165" s="77"/>
      <c r="X165" s="94"/>
    </row>
    <row r="166" spans="1:28" ht="18" customHeight="1">
      <c r="A166" s="24">
        <v>137</v>
      </c>
      <c r="B166" s="70"/>
      <c r="C166" s="70"/>
      <c r="D166" s="104">
        <f t="shared" si="12"/>
        <v>0</v>
      </c>
      <c r="E166" s="70"/>
      <c r="F166" s="105" t="str">
        <f t="shared" si="13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06" t="str">
        <f t="shared" si="11"/>
        <v/>
      </c>
      <c r="U166" s="80"/>
      <c r="V166" s="80"/>
      <c r="W166" s="77"/>
      <c r="X166" s="94"/>
    </row>
    <row r="167" spans="1:28" ht="18" customHeight="1">
      <c r="A167" s="24">
        <v>138</v>
      </c>
      <c r="B167" s="70"/>
      <c r="C167" s="70"/>
      <c r="D167" s="104">
        <f t="shared" si="12"/>
        <v>0</v>
      </c>
      <c r="E167" s="70"/>
      <c r="F167" s="105" t="str">
        <f t="shared" si="13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06" t="str">
        <f t="shared" si="11"/>
        <v/>
      </c>
      <c r="U167" s="80"/>
      <c r="V167" s="80"/>
      <c r="W167" s="77"/>
      <c r="X167" s="94"/>
    </row>
    <row r="168" spans="1:28" ht="18" customHeight="1">
      <c r="A168" s="24">
        <v>139</v>
      </c>
      <c r="B168" s="70"/>
      <c r="C168" s="70"/>
      <c r="D168" s="104">
        <f t="shared" si="12"/>
        <v>0</v>
      </c>
      <c r="E168" s="70"/>
      <c r="F168" s="105" t="str">
        <f t="shared" si="13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06" t="str">
        <f t="shared" si="11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140</v>
      </c>
      <c r="B169" s="70"/>
      <c r="C169" s="70"/>
      <c r="D169" s="104">
        <f t="shared" si="12"/>
        <v>0</v>
      </c>
      <c r="E169" s="70"/>
      <c r="F169" s="105" t="str">
        <f t="shared" si="13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06" t="str">
        <f t="shared" si="11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141</v>
      </c>
      <c r="B170" s="70"/>
      <c r="C170" s="70"/>
      <c r="D170" s="104">
        <f t="shared" si="12"/>
        <v>0</v>
      </c>
      <c r="E170" s="70"/>
      <c r="F170" s="105" t="str">
        <f t="shared" si="13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06" t="str">
        <f t="shared" si="11"/>
        <v/>
      </c>
      <c r="U170" s="80"/>
      <c r="V170" s="80"/>
      <c r="W170" s="77"/>
      <c r="X170" s="94"/>
      <c r="Y170" s="74"/>
      <c r="Z170" s="74"/>
      <c r="AA170" s="74"/>
      <c r="AB170" s="74"/>
    </row>
    <row r="171" spans="1:28" ht="18" customHeight="1">
      <c r="A171" s="24">
        <v>142</v>
      </c>
      <c r="B171" s="70"/>
      <c r="C171" s="70"/>
      <c r="D171" s="104">
        <f t="shared" si="12"/>
        <v>0</v>
      </c>
      <c r="E171" s="70"/>
      <c r="F171" s="105" t="str">
        <f t="shared" si="13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06" t="str">
        <f t="shared" si="11"/>
        <v/>
      </c>
      <c r="U171" s="80"/>
      <c r="V171" s="80"/>
      <c r="W171" s="77"/>
      <c r="X171" s="94"/>
    </row>
    <row r="172" spans="1:28" ht="18" customHeight="1">
      <c r="A172" s="24">
        <v>143</v>
      </c>
      <c r="B172" s="70"/>
      <c r="C172" s="70"/>
      <c r="D172" s="104">
        <f t="shared" si="12"/>
        <v>0</v>
      </c>
      <c r="E172" s="70"/>
      <c r="F172" s="105" t="str">
        <f t="shared" si="13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06" t="str">
        <f t="shared" si="11"/>
        <v/>
      </c>
      <c r="U172" s="80"/>
      <c r="V172" s="80"/>
      <c r="W172" s="77"/>
      <c r="X172" s="94"/>
    </row>
    <row r="173" spans="1:28" ht="18" customHeight="1">
      <c r="A173" s="24">
        <v>144</v>
      </c>
      <c r="B173" s="70"/>
      <c r="C173" s="70"/>
      <c r="D173" s="104">
        <f t="shared" si="12"/>
        <v>0</v>
      </c>
      <c r="E173" s="70"/>
      <c r="F173" s="105" t="str">
        <f t="shared" si="13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06" t="str">
        <f t="shared" si="11"/>
        <v/>
      </c>
      <c r="U173" s="80"/>
      <c r="V173" s="80"/>
      <c r="W173" s="77"/>
      <c r="X173" s="94"/>
    </row>
    <row r="174" spans="1:28" ht="18" customHeight="1">
      <c r="A174" s="24">
        <v>145</v>
      </c>
      <c r="B174" s="70"/>
      <c r="C174" s="70"/>
      <c r="D174" s="104">
        <f t="shared" si="12"/>
        <v>0</v>
      </c>
      <c r="E174" s="70"/>
      <c r="F174" s="105" t="str">
        <f t="shared" si="13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06" t="str">
        <f t="shared" si="11"/>
        <v/>
      </c>
    </row>
    <row r="175" spans="1:28" ht="18" customHeight="1">
      <c r="A175" s="24">
        <v>146</v>
      </c>
      <c r="B175" s="70"/>
      <c r="C175" s="70"/>
      <c r="D175" s="104">
        <f t="shared" si="12"/>
        <v>0</v>
      </c>
      <c r="E175" s="70"/>
      <c r="F175" s="105" t="str">
        <f t="shared" si="13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06" t="str">
        <f t="shared" si="11"/>
        <v/>
      </c>
    </row>
    <row r="176" spans="1:28" ht="18" customHeight="1">
      <c r="A176" s="24">
        <v>147</v>
      </c>
      <c r="B176" s="70"/>
      <c r="C176" s="70"/>
      <c r="D176" s="104">
        <f t="shared" si="12"/>
        <v>0</v>
      </c>
      <c r="E176" s="70"/>
      <c r="F176" s="105" t="str">
        <f t="shared" si="13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06" t="str">
        <f t="shared" si="11"/>
        <v/>
      </c>
    </row>
    <row r="177" spans="1:19" ht="18" customHeight="1">
      <c r="A177" s="24">
        <v>148</v>
      </c>
      <c r="B177" s="70"/>
      <c r="C177" s="70"/>
      <c r="D177" s="104">
        <f t="shared" si="12"/>
        <v>0</v>
      </c>
      <c r="E177" s="70"/>
      <c r="F177" s="105" t="str">
        <f t="shared" si="13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06" t="str">
        <f t="shared" si="11"/>
        <v/>
      </c>
    </row>
    <row r="178" spans="1:19" ht="18" customHeight="1">
      <c r="A178" s="24">
        <v>149</v>
      </c>
      <c r="B178" s="70"/>
      <c r="C178" s="70"/>
      <c r="D178" s="104">
        <f t="shared" si="12"/>
        <v>0</v>
      </c>
      <c r="E178" s="70"/>
      <c r="F178" s="105" t="str">
        <f t="shared" si="13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06" t="str">
        <f t="shared" si="11"/>
        <v/>
      </c>
    </row>
    <row r="179" spans="1:19" ht="18" customHeight="1">
      <c r="A179" s="24">
        <v>150</v>
      </c>
      <c r="B179" s="70"/>
      <c r="C179" s="70"/>
      <c r="D179" s="104">
        <f t="shared" si="12"/>
        <v>0</v>
      </c>
      <c r="E179" s="70"/>
      <c r="F179" s="105" t="str">
        <f t="shared" si="13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06" t="str">
        <f t="shared" si="11"/>
        <v/>
      </c>
    </row>
    <row r="180" spans="1:19" ht="18" customHeight="1">
      <c r="A180" s="24">
        <v>151</v>
      </c>
      <c r="B180" s="70"/>
      <c r="C180" s="70"/>
      <c r="D180" s="104">
        <f t="shared" si="12"/>
        <v>0</v>
      </c>
      <c r="E180" s="70"/>
      <c r="F180" s="105" t="str">
        <f t="shared" si="13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06" t="str">
        <f t="shared" si="11"/>
        <v/>
      </c>
    </row>
    <row r="181" spans="1:19" ht="18" customHeight="1">
      <c r="A181" s="24">
        <v>152</v>
      </c>
      <c r="B181" s="70"/>
      <c r="C181" s="70"/>
      <c r="D181" s="104">
        <f t="shared" si="12"/>
        <v>0</v>
      </c>
      <c r="E181" s="70"/>
      <c r="F181" s="105" t="str">
        <f t="shared" si="13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06" t="str">
        <f t="shared" si="11"/>
        <v/>
      </c>
    </row>
    <row r="182" spans="1:19" ht="18" customHeight="1">
      <c r="A182" s="24">
        <v>153</v>
      </c>
      <c r="B182" s="70"/>
      <c r="C182" s="70"/>
      <c r="D182" s="104">
        <f t="shared" si="12"/>
        <v>0</v>
      </c>
      <c r="E182" s="70"/>
      <c r="F182" s="105" t="str">
        <f t="shared" si="13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06" t="str">
        <f t="shared" si="11"/>
        <v/>
      </c>
    </row>
    <row r="183" spans="1:19" ht="18" customHeight="1">
      <c r="A183" s="24">
        <v>154</v>
      </c>
      <c r="B183" s="70"/>
      <c r="C183" s="70"/>
      <c r="D183" s="104">
        <f t="shared" si="12"/>
        <v>0</v>
      </c>
      <c r="E183" s="70"/>
      <c r="F183" s="105" t="str">
        <f t="shared" si="13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06" t="str">
        <f t="shared" si="11"/>
        <v/>
      </c>
    </row>
    <row r="184" spans="1:19" ht="18" customHeight="1">
      <c r="A184" s="24">
        <v>155</v>
      </c>
      <c r="B184" s="70"/>
      <c r="C184" s="70"/>
      <c r="D184" s="104">
        <f t="shared" si="12"/>
        <v>0</v>
      </c>
      <c r="E184" s="70"/>
      <c r="F184" s="105" t="str">
        <f t="shared" si="13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06" t="str">
        <f t="shared" si="11"/>
        <v/>
      </c>
    </row>
    <row r="185" spans="1:19" ht="18" customHeight="1">
      <c r="A185" s="24">
        <v>156</v>
      </c>
      <c r="B185" s="70"/>
      <c r="C185" s="70"/>
      <c r="D185" s="104">
        <f t="shared" si="12"/>
        <v>0</v>
      </c>
      <c r="E185" s="70"/>
      <c r="F185" s="105" t="str">
        <f t="shared" si="13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06" t="str">
        <f t="shared" si="11"/>
        <v/>
      </c>
    </row>
    <row r="186" spans="1:19" ht="18" customHeight="1">
      <c r="A186" s="24">
        <v>157</v>
      </c>
      <c r="B186" s="70"/>
      <c r="C186" s="70"/>
      <c r="D186" s="104">
        <f t="shared" si="12"/>
        <v>0</v>
      </c>
      <c r="E186" s="70"/>
      <c r="F186" s="105" t="str">
        <f t="shared" si="13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06" t="str">
        <f t="shared" si="11"/>
        <v/>
      </c>
    </row>
    <row r="187" spans="1:19" ht="18" customHeight="1">
      <c r="A187" s="24">
        <v>158</v>
      </c>
      <c r="B187" s="70"/>
      <c r="C187" s="70"/>
      <c r="D187" s="104">
        <f t="shared" si="12"/>
        <v>0</v>
      </c>
      <c r="E187" s="70"/>
      <c r="F187" s="105" t="str">
        <f t="shared" si="13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06" t="str">
        <f t="shared" si="11"/>
        <v/>
      </c>
    </row>
    <row r="188" spans="1:19" ht="18" customHeight="1">
      <c r="A188" s="24">
        <v>159</v>
      </c>
      <c r="B188" s="70"/>
      <c r="C188" s="70"/>
      <c r="D188" s="104">
        <f t="shared" si="12"/>
        <v>0</v>
      </c>
      <c r="E188" s="70"/>
      <c r="F188" s="105" t="str">
        <f t="shared" si="13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06" t="str">
        <f t="shared" si="11"/>
        <v/>
      </c>
    </row>
    <row r="189" spans="1:19" ht="18" customHeight="1">
      <c r="A189" s="24">
        <v>160</v>
      </c>
      <c r="B189" s="70"/>
      <c r="C189" s="70"/>
      <c r="D189" s="104">
        <f t="shared" si="12"/>
        <v>0</v>
      </c>
      <c r="E189" s="70"/>
      <c r="F189" s="105" t="str">
        <f t="shared" si="13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06" t="str">
        <f t="shared" si="11"/>
        <v/>
      </c>
    </row>
    <row r="190" spans="1:19" ht="18" customHeight="1">
      <c r="A190" s="24">
        <v>161</v>
      </c>
      <c r="B190" s="70"/>
      <c r="C190" s="70"/>
      <c r="D190" s="104">
        <f t="shared" si="12"/>
        <v>0</v>
      </c>
      <c r="E190" s="70"/>
      <c r="F190" s="105" t="str">
        <f t="shared" si="13"/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06" t="str">
        <f t="shared" si="11"/>
        <v/>
      </c>
    </row>
    <row r="191" spans="1:19" ht="18" customHeight="1">
      <c r="A191" s="24">
        <v>162</v>
      </c>
      <c r="B191" s="70"/>
      <c r="C191" s="70"/>
      <c r="D191" s="104">
        <f t="shared" si="12"/>
        <v>0</v>
      </c>
      <c r="E191" s="70"/>
      <c r="F191" s="105" t="str">
        <f t="shared" si="13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06" t="str">
        <f t="shared" si="11"/>
        <v/>
      </c>
    </row>
    <row r="192" spans="1:19" ht="18" customHeight="1">
      <c r="A192" s="24">
        <v>163</v>
      </c>
      <c r="B192" s="70"/>
      <c r="C192" s="70"/>
      <c r="D192" s="104">
        <f t="shared" si="12"/>
        <v>0</v>
      </c>
      <c r="E192" s="70"/>
      <c r="F192" s="105" t="str">
        <f t="shared" si="13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06" t="str">
        <f t="shared" si="11"/>
        <v/>
      </c>
    </row>
    <row r="193" spans="1:19" ht="18" customHeight="1">
      <c r="A193" s="24">
        <v>164</v>
      </c>
      <c r="B193" s="70"/>
      <c r="C193" s="70"/>
      <c r="D193" s="104">
        <f t="shared" si="12"/>
        <v>0</v>
      </c>
      <c r="E193" s="70"/>
      <c r="F193" s="105" t="str">
        <f t="shared" si="13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06" t="str">
        <f t="shared" si="11"/>
        <v/>
      </c>
    </row>
    <row r="194" spans="1:19" ht="18" customHeight="1">
      <c r="A194" s="24">
        <v>165</v>
      </c>
      <c r="B194" s="70"/>
      <c r="C194" s="70"/>
      <c r="D194" s="104">
        <f t="shared" si="12"/>
        <v>0</v>
      </c>
      <c r="E194" s="70"/>
      <c r="F194" s="105" t="str">
        <f t="shared" si="13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06" t="str">
        <f t="shared" si="11"/>
        <v/>
      </c>
    </row>
    <row r="195" spans="1:19" ht="18" customHeight="1">
      <c r="A195" s="24">
        <v>166</v>
      </c>
      <c r="B195" s="70"/>
      <c r="C195" s="70"/>
      <c r="D195" s="104">
        <f t="shared" si="12"/>
        <v>0</v>
      </c>
      <c r="E195" s="70"/>
      <c r="F195" s="105" t="str">
        <f t="shared" si="13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06" t="str">
        <f t="shared" si="11"/>
        <v/>
      </c>
    </row>
    <row r="196" spans="1:19" ht="18" customHeight="1">
      <c r="A196" s="24">
        <v>167</v>
      </c>
      <c r="B196" s="70"/>
      <c r="C196" s="70"/>
      <c r="D196" s="104">
        <f t="shared" si="12"/>
        <v>0</v>
      </c>
      <c r="E196" s="70"/>
      <c r="F196" s="105" t="str">
        <f t="shared" si="13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06" t="str">
        <f t="shared" si="11"/>
        <v/>
      </c>
    </row>
    <row r="197" spans="1:19" ht="18" customHeight="1">
      <c r="A197" s="24">
        <v>168</v>
      </c>
      <c r="B197" s="70"/>
      <c r="C197" s="70"/>
      <c r="D197" s="104">
        <f t="shared" si="12"/>
        <v>0</v>
      </c>
      <c r="E197" s="70"/>
      <c r="F197" s="105" t="str">
        <f t="shared" si="13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06" t="str">
        <f t="shared" si="11"/>
        <v/>
      </c>
    </row>
    <row r="198" spans="1:19" ht="18" customHeight="1">
      <c r="A198" s="24">
        <v>169</v>
      </c>
      <c r="B198" s="70"/>
      <c r="C198" s="70"/>
      <c r="D198" s="104">
        <f t="shared" si="12"/>
        <v>0</v>
      </c>
      <c r="E198" s="70"/>
      <c r="F198" s="105" t="str">
        <f t="shared" si="13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06" t="str">
        <f t="shared" si="11"/>
        <v/>
      </c>
    </row>
    <row r="199" spans="1:19" ht="18" customHeight="1">
      <c r="A199" s="24">
        <v>170</v>
      </c>
      <c r="B199" s="70"/>
      <c r="C199" s="70"/>
      <c r="D199" s="104">
        <f t="shared" si="12"/>
        <v>0</v>
      </c>
      <c r="E199" s="70"/>
      <c r="F199" s="105" t="str">
        <f t="shared" si="13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06" t="str">
        <f t="shared" si="11"/>
        <v/>
      </c>
    </row>
    <row r="200" spans="1:19" ht="18" customHeight="1">
      <c r="A200" s="24">
        <v>171</v>
      </c>
      <c r="B200" s="70"/>
      <c r="C200" s="70"/>
      <c r="D200" s="104">
        <f t="shared" si="12"/>
        <v>0</v>
      </c>
      <c r="E200" s="70"/>
      <c r="F200" s="105" t="str">
        <f t="shared" si="13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06" t="str">
        <f t="shared" si="11"/>
        <v/>
      </c>
    </row>
    <row r="201" spans="1:19" ht="18" customHeight="1">
      <c r="A201" s="24">
        <v>172</v>
      </c>
      <c r="B201" s="70"/>
      <c r="C201" s="70"/>
      <c r="D201" s="104">
        <f t="shared" si="12"/>
        <v>0</v>
      </c>
      <c r="E201" s="70"/>
      <c r="F201" s="105" t="str">
        <f t="shared" si="13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06" t="str">
        <f t="shared" si="11"/>
        <v/>
      </c>
    </row>
    <row r="202" spans="1:19" ht="18" customHeight="1">
      <c r="A202" s="24">
        <v>173</v>
      </c>
      <c r="B202" s="70"/>
      <c r="C202" s="70"/>
      <c r="D202" s="104">
        <f t="shared" si="12"/>
        <v>0</v>
      </c>
      <c r="E202" s="70"/>
      <c r="F202" s="105" t="str">
        <f t="shared" si="13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06" t="str">
        <f t="shared" si="11"/>
        <v/>
      </c>
    </row>
    <row r="203" spans="1:19" ht="18" customHeight="1">
      <c r="A203" s="24">
        <v>174</v>
      </c>
      <c r="B203" s="70"/>
      <c r="C203" s="70"/>
      <c r="D203" s="104">
        <f t="shared" si="12"/>
        <v>0</v>
      </c>
      <c r="E203" s="70"/>
      <c r="F203" s="105" t="str">
        <f t="shared" si="13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06" t="str">
        <f t="shared" si="11"/>
        <v/>
      </c>
    </row>
    <row r="204" spans="1:19" ht="18" customHeight="1">
      <c r="A204" s="24">
        <v>175</v>
      </c>
      <c r="B204" s="70"/>
      <c r="C204" s="70"/>
      <c r="D204" s="104">
        <f t="shared" si="12"/>
        <v>0</v>
      </c>
      <c r="E204" s="70"/>
      <c r="F204" s="105" t="str">
        <f t="shared" si="13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06" t="str">
        <f t="shared" si="11"/>
        <v/>
      </c>
    </row>
    <row r="205" spans="1:19" ht="18" customHeight="1">
      <c r="A205" s="24">
        <v>176</v>
      </c>
      <c r="B205" s="70"/>
      <c r="C205" s="70"/>
      <c r="D205" s="104">
        <f t="shared" si="12"/>
        <v>0</v>
      </c>
      <c r="E205" s="70"/>
      <c r="F205" s="105" t="str">
        <f t="shared" si="13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06" t="str">
        <f t="shared" si="11"/>
        <v/>
      </c>
    </row>
    <row r="206" spans="1:19" ht="18" customHeight="1">
      <c r="A206" s="24">
        <v>177</v>
      </c>
      <c r="B206" s="70"/>
      <c r="C206" s="70"/>
      <c r="D206" s="104">
        <f t="shared" si="12"/>
        <v>0</v>
      </c>
      <c r="E206" s="70"/>
      <c r="F206" s="105" t="str">
        <f t="shared" si="13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06" t="str">
        <f t="shared" si="11"/>
        <v/>
      </c>
    </row>
    <row r="207" spans="1:19" ht="18" customHeight="1">
      <c r="A207" s="24">
        <v>178</v>
      </c>
      <c r="B207" s="70"/>
      <c r="C207" s="70"/>
      <c r="D207" s="104">
        <f t="shared" si="12"/>
        <v>0</v>
      </c>
      <c r="E207" s="70"/>
      <c r="F207" s="105" t="str">
        <f t="shared" si="13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06" t="str">
        <f t="shared" si="11"/>
        <v/>
      </c>
    </row>
    <row r="208" spans="1:19" ht="18" customHeight="1">
      <c r="A208" s="24">
        <v>179</v>
      </c>
      <c r="B208" s="70"/>
      <c r="C208" s="70"/>
      <c r="D208" s="104">
        <f t="shared" si="12"/>
        <v>0</v>
      </c>
      <c r="E208" s="70"/>
      <c r="F208" s="105" t="str">
        <f t="shared" si="13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06" t="str">
        <f t="shared" si="11"/>
        <v/>
      </c>
    </row>
    <row r="209" spans="1:29" ht="18" customHeight="1">
      <c r="A209" s="24">
        <v>180</v>
      </c>
      <c r="B209" s="70"/>
      <c r="C209" s="70"/>
      <c r="D209" s="104">
        <f t="shared" si="12"/>
        <v>0</v>
      </c>
      <c r="E209" s="70"/>
      <c r="F209" s="105" t="str">
        <f t="shared" si="13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06" t="str">
        <f t="shared" si="11"/>
        <v/>
      </c>
    </row>
    <row r="210" spans="1:29" ht="18" customHeight="1">
      <c r="A210" s="24">
        <v>181</v>
      </c>
      <c r="B210" s="70"/>
      <c r="C210" s="70"/>
      <c r="D210" s="104">
        <f t="shared" si="12"/>
        <v>0</v>
      </c>
      <c r="E210" s="70"/>
      <c r="F210" s="105" t="str">
        <f t="shared" si="13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06" t="str">
        <f t="shared" si="11"/>
        <v/>
      </c>
    </row>
    <row r="211" spans="1:29" ht="18" customHeight="1">
      <c r="A211" s="24">
        <v>182</v>
      </c>
      <c r="B211" s="70"/>
      <c r="C211" s="70"/>
      <c r="D211" s="104">
        <f t="shared" si="12"/>
        <v>0</v>
      </c>
      <c r="E211" s="70"/>
      <c r="F211" s="105" t="str">
        <f t="shared" si="13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06" t="str">
        <f t="shared" si="11"/>
        <v/>
      </c>
    </row>
    <row r="212" spans="1:29" ht="18" customHeight="1">
      <c r="A212" s="24">
        <v>183</v>
      </c>
      <c r="B212" s="70"/>
      <c r="C212" s="70"/>
      <c r="D212" s="104">
        <f t="shared" si="12"/>
        <v>0</v>
      </c>
      <c r="E212" s="70"/>
      <c r="F212" s="105" t="str">
        <f t="shared" si="13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06" t="str">
        <f t="shared" si="11"/>
        <v/>
      </c>
    </row>
    <row r="213" spans="1:29" ht="18" customHeight="1">
      <c r="A213" s="24">
        <v>184</v>
      </c>
      <c r="B213" s="70"/>
      <c r="C213" s="70"/>
      <c r="D213" s="104">
        <f t="shared" si="12"/>
        <v>0</v>
      </c>
      <c r="E213" s="70"/>
      <c r="F213" s="105" t="str">
        <f t="shared" si="13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06" t="str">
        <f t="shared" si="11"/>
        <v/>
      </c>
    </row>
    <row r="214" spans="1:29" ht="18" customHeight="1">
      <c r="A214" s="24">
        <v>185</v>
      </c>
      <c r="B214" s="70"/>
      <c r="C214" s="70"/>
      <c r="D214" s="104">
        <f t="shared" si="12"/>
        <v>0</v>
      </c>
      <c r="E214" s="70"/>
      <c r="F214" s="105" t="str">
        <f t="shared" si="13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06" t="str">
        <f t="shared" si="11"/>
        <v/>
      </c>
    </row>
    <row r="215" spans="1:29" ht="18" customHeight="1">
      <c r="A215" s="24">
        <v>186</v>
      </c>
      <c r="B215" s="70"/>
      <c r="C215" s="70"/>
      <c r="D215" s="104">
        <f t="shared" si="12"/>
        <v>0</v>
      </c>
      <c r="E215" s="70"/>
      <c r="F215" s="105" t="str">
        <f t="shared" si="13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06" t="str">
        <f t="shared" si="11"/>
        <v/>
      </c>
      <c r="AC215" s="74"/>
    </row>
    <row r="216" spans="1:29" ht="18" customHeight="1">
      <c r="A216" s="24">
        <v>187</v>
      </c>
      <c r="B216" s="70"/>
      <c r="C216" s="70"/>
      <c r="D216" s="104">
        <f t="shared" si="12"/>
        <v>0</v>
      </c>
      <c r="E216" s="70"/>
      <c r="F216" s="105" t="str">
        <f t="shared" si="13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06" t="str">
        <f t="shared" si="11"/>
        <v/>
      </c>
      <c r="AC216" s="74"/>
    </row>
    <row r="217" spans="1:29" ht="18" customHeight="1">
      <c r="A217" s="24">
        <v>188</v>
      </c>
      <c r="B217" s="70"/>
      <c r="C217" s="70"/>
      <c r="D217" s="104">
        <f t="shared" si="12"/>
        <v>0</v>
      </c>
      <c r="E217" s="70"/>
      <c r="F217" s="105" t="str">
        <f t="shared" si="13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06" t="str">
        <f t="shared" si="11"/>
        <v/>
      </c>
      <c r="AC217" s="74"/>
    </row>
    <row r="218" spans="1:29" ht="18" customHeight="1">
      <c r="A218" s="24">
        <v>189</v>
      </c>
      <c r="B218" s="70"/>
      <c r="C218" s="70"/>
      <c r="D218" s="104">
        <f t="shared" si="12"/>
        <v>0</v>
      </c>
      <c r="E218" s="70"/>
      <c r="F218" s="105" t="str">
        <f t="shared" si="13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06" t="str">
        <f t="shared" si="11"/>
        <v/>
      </c>
    </row>
    <row r="219" spans="1:29" ht="18" customHeight="1">
      <c r="A219" s="24">
        <v>190</v>
      </c>
      <c r="B219" s="70"/>
      <c r="C219" s="70"/>
      <c r="D219" s="104">
        <f t="shared" si="12"/>
        <v>0</v>
      </c>
      <c r="E219" s="70"/>
      <c r="F219" s="105" t="str">
        <f t="shared" si="13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06" t="str">
        <f t="shared" si="11"/>
        <v/>
      </c>
    </row>
    <row r="220" spans="1:29" ht="18" customHeight="1">
      <c r="A220" s="24">
        <v>191</v>
      </c>
      <c r="B220" s="70"/>
      <c r="C220" s="70"/>
      <c r="D220" s="104">
        <f t="shared" si="12"/>
        <v>0</v>
      </c>
      <c r="E220" s="70"/>
      <c r="F220" s="105" t="str">
        <f t="shared" si="13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06" t="str">
        <f t="shared" si="11"/>
        <v/>
      </c>
    </row>
    <row r="221" spans="1:29" ht="18" customHeight="1">
      <c r="A221" s="24">
        <v>192</v>
      </c>
      <c r="B221" s="70"/>
      <c r="C221" s="70"/>
      <c r="D221" s="104">
        <f t="shared" si="12"/>
        <v>0</v>
      </c>
      <c r="E221" s="70"/>
      <c r="F221" s="105" t="str">
        <f t="shared" si="13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06" t="str">
        <f t="shared" si="11"/>
        <v/>
      </c>
    </row>
    <row r="222" spans="1:29" ht="18" customHeight="1">
      <c r="A222" s="24">
        <v>193</v>
      </c>
      <c r="B222" s="70"/>
      <c r="C222" s="70"/>
      <c r="D222" s="104">
        <f t="shared" si="12"/>
        <v>0</v>
      </c>
      <c r="E222" s="70"/>
      <c r="F222" s="105" t="str">
        <f t="shared" si="13"/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06" t="str">
        <f t="shared" si="11"/>
        <v/>
      </c>
    </row>
    <row r="223" spans="1:29" ht="18" customHeight="1">
      <c r="A223" s="24">
        <v>194</v>
      </c>
      <c r="B223" s="70"/>
      <c r="C223" s="70"/>
      <c r="D223" s="104">
        <f t="shared" si="12"/>
        <v>0</v>
      </c>
      <c r="E223" s="70"/>
      <c r="F223" s="105" t="str">
        <f t="shared" si="13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06" t="str">
        <f t="shared" ref="S223:S229" si="14">$S$30</f>
        <v/>
      </c>
    </row>
    <row r="224" spans="1:29" ht="18" customHeight="1">
      <c r="A224" s="24">
        <v>195</v>
      </c>
      <c r="B224" s="70"/>
      <c r="C224" s="70"/>
      <c r="D224" s="104">
        <f t="shared" ref="D224:D229" si="15">$A$2</f>
        <v>0</v>
      </c>
      <c r="E224" s="70"/>
      <c r="F224" s="105" t="str">
        <f t="shared" ref="F224:F229" si="16">$F$30</f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06" t="str">
        <f t="shared" si="14"/>
        <v/>
      </c>
    </row>
    <row r="225" spans="1:19" ht="18" customHeight="1">
      <c r="A225" s="24">
        <v>196</v>
      </c>
      <c r="B225" s="70"/>
      <c r="C225" s="70"/>
      <c r="D225" s="104">
        <f t="shared" si="15"/>
        <v>0</v>
      </c>
      <c r="E225" s="70"/>
      <c r="F225" s="105" t="str">
        <f t="shared" si="16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06" t="str">
        <f t="shared" si="14"/>
        <v/>
      </c>
    </row>
    <row r="226" spans="1:19" ht="18" customHeight="1">
      <c r="A226" s="24">
        <v>197</v>
      </c>
      <c r="B226" s="70"/>
      <c r="C226" s="70"/>
      <c r="D226" s="104">
        <f t="shared" si="15"/>
        <v>0</v>
      </c>
      <c r="E226" s="70"/>
      <c r="F226" s="105" t="str">
        <f t="shared" si="16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06" t="str">
        <f t="shared" si="14"/>
        <v/>
      </c>
    </row>
    <row r="227" spans="1:19" ht="18" customHeight="1">
      <c r="A227" s="24">
        <v>198</v>
      </c>
      <c r="B227" s="70"/>
      <c r="C227" s="70"/>
      <c r="D227" s="104">
        <f t="shared" si="15"/>
        <v>0</v>
      </c>
      <c r="E227" s="70"/>
      <c r="F227" s="105" t="str">
        <f t="shared" si="16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06" t="str">
        <f t="shared" si="14"/>
        <v/>
      </c>
    </row>
    <row r="228" spans="1:19" ht="18" customHeight="1">
      <c r="A228" s="24">
        <v>199</v>
      </c>
      <c r="B228" s="70"/>
      <c r="C228" s="70"/>
      <c r="D228" s="104">
        <f t="shared" si="15"/>
        <v>0</v>
      </c>
      <c r="E228" s="70"/>
      <c r="F228" s="105" t="str">
        <f t="shared" si="16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06" t="str">
        <f t="shared" si="14"/>
        <v/>
      </c>
    </row>
    <row r="229" spans="1:19" ht="18" customHeight="1">
      <c r="A229" s="24">
        <v>200</v>
      </c>
      <c r="B229" s="70"/>
      <c r="C229" s="70"/>
      <c r="D229" s="104">
        <f t="shared" si="15"/>
        <v>0</v>
      </c>
      <c r="E229" s="70"/>
      <c r="F229" s="105" t="str">
        <f t="shared" si="16"/>
        <v/>
      </c>
      <c r="G229" s="70"/>
      <c r="H229" s="70"/>
      <c r="I229" s="71"/>
      <c r="J229" s="71"/>
      <c r="K229" s="71"/>
      <c r="L229" s="70"/>
      <c r="M229" s="70"/>
      <c r="N229" s="71"/>
      <c r="O229" s="71"/>
      <c r="P229" s="71"/>
      <c r="Q229" s="70"/>
      <c r="R229" s="70"/>
      <c r="S229" s="106" t="str">
        <f t="shared" si="14"/>
        <v/>
      </c>
    </row>
  </sheetData>
  <sheetProtection sheet="1" objects="1" scenarios="1" selectLockedCells="1"/>
  <mergeCells count="141">
    <mergeCell ref="AB30:AC30"/>
    <mergeCell ref="Z31:Z33"/>
    <mergeCell ref="AB31:AC31"/>
    <mergeCell ref="AB32:AC32"/>
    <mergeCell ref="AB33:AC33"/>
    <mergeCell ref="U89:AC89"/>
    <mergeCell ref="U76:U81"/>
    <mergeCell ref="V76:V81"/>
    <mergeCell ref="Y76:Y81"/>
    <mergeCell ref="V82:Y82"/>
    <mergeCell ref="U83:U88"/>
    <mergeCell ref="V83:V88"/>
    <mergeCell ref="Y83:Y88"/>
    <mergeCell ref="W68:X68"/>
    <mergeCell ref="U69:U72"/>
    <mergeCell ref="W69:X69"/>
    <mergeCell ref="W70:X70"/>
    <mergeCell ref="W71:X71"/>
    <mergeCell ref="W72:X72"/>
    <mergeCell ref="U59:U68"/>
    <mergeCell ref="W59:X59"/>
    <mergeCell ref="W60:X60"/>
    <mergeCell ref="W61:X61"/>
    <mergeCell ref="W62:X62"/>
    <mergeCell ref="W63:X63"/>
    <mergeCell ref="W64:X64"/>
    <mergeCell ref="W65:X65"/>
    <mergeCell ref="W66:X66"/>
    <mergeCell ref="W67:X67"/>
    <mergeCell ref="W53:X53"/>
    <mergeCell ref="W54:X54"/>
    <mergeCell ref="W55:X55"/>
    <mergeCell ref="W56:X56"/>
    <mergeCell ref="W57:X57"/>
    <mergeCell ref="W58:X58"/>
    <mergeCell ref="U46:U47"/>
    <mergeCell ref="W46:X46"/>
    <mergeCell ref="W47:X47"/>
    <mergeCell ref="U48:U58"/>
    <mergeCell ref="W48:X48"/>
    <mergeCell ref="W49:X49"/>
    <mergeCell ref="W50:X50"/>
    <mergeCell ref="W51:X51"/>
    <mergeCell ref="W52:X52"/>
    <mergeCell ref="U39:U45"/>
    <mergeCell ref="W39:X39"/>
    <mergeCell ref="W40:X40"/>
    <mergeCell ref="W41:X41"/>
    <mergeCell ref="W42:X42"/>
    <mergeCell ref="W43:X43"/>
    <mergeCell ref="W44:X44"/>
    <mergeCell ref="W45:X45"/>
    <mergeCell ref="Q28:Q29"/>
    <mergeCell ref="R28:R29"/>
    <mergeCell ref="W30:X30"/>
    <mergeCell ref="Q20:Q21"/>
    <mergeCell ref="R20:R21"/>
    <mergeCell ref="G20:G21"/>
    <mergeCell ref="U31:U38"/>
    <mergeCell ref="W31:X31"/>
    <mergeCell ref="W32:X32"/>
    <mergeCell ref="W33:X33"/>
    <mergeCell ref="W34:X34"/>
    <mergeCell ref="W35:X35"/>
    <mergeCell ref="W36:X36"/>
    <mergeCell ref="W37:X37"/>
    <mergeCell ref="W38:X38"/>
    <mergeCell ref="A22:A26"/>
    <mergeCell ref="H19:K19"/>
    <mergeCell ref="M19:P19"/>
    <mergeCell ref="A28:A29"/>
    <mergeCell ref="C28:C29"/>
    <mergeCell ref="D28:D29"/>
    <mergeCell ref="E28:E29"/>
    <mergeCell ref="F28:F29"/>
    <mergeCell ref="A20:A21"/>
    <mergeCell ref="C20:C21"/>
    <mergeCell ref="D20:D21"/>
    <mergeCell ref="E20:E21"/>
    <mergeCell ref="F20:F21"/>
    <mergeCell ref="G28:G29"/>
    <mergeCell ref="H28:K28"/>
    <mergeCell ref="M28:P28"/>
    <mergeCell ref="H20:K20"/>
    <mergeCell ref="M20:P20"/>
    <mergeCell ref="Q17:S17"/>
    <mergeCell ref="B18:D18"/>
    <mergeCell ref="H18:K18"/>
    <mergeCell ref="M18:O18"/>
    <mergeCell ref="Q18:S18"/>
    <mergeCell ref="M15:O15"/>
    <mergeCell ref="Q15:S15"/>
    <mergeCell ref="B16:D16"/>
    <mergeCell ref="H16:K16"/>
    <mergeCell ref="M16:O16"/>
    <mergeCell ref="Q16:S16"/>
    <mergeCell ref="M12:O12"/>
    <mergeCell ref="B13:D13"/>
    <mergeCell ref="M13:O13"/>
    <mergeCell ref="B14:D14"/>
    <mergeCell ref="H14:K14"/>
    <mergeCell ref="M14:O14"/>
    <mergeCell ref="A9:D9"/>
    <mergeCell ref="E9:H9"/>
    <mergeCell ref="A10:B10"/>
    <mergeCell ref="C10:H10"/>
    <mergeCell ref="A12:A18"/>
    <mergeCell ref="B12:D12"/>
    <mergeCell ref="H12:K12"/>
    <mergeCell ref="B15:D15"/>
    <mergeCell ref="H15:K15"/>
    <mergeCell ref="B17:D17"/>
    <mergeCell ref="H17:K17"/>
    <mergeCell ref="M17:O17"/>
    <mergeCell ref="E12:F12"/>
    <mergeCell ref="I13:K13"/>
    <mergeCell ref="K11:O11"/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AG228"/>
  <sheetViews>
    <sheetView showGridLines="0" tabSelected="1" view="pageBreakPreview" zoomScale="75" zoomScaleNormal="75" zoomScaleSheetLayoutView="75" workbookViewId="0">
      <selection activeCell="C8" sqref="C8:D8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441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customWidth="1"/>
    <col min="22" max="22" width="11.109375" style="6" bestFit="1" customWidth="1"/>
    <col min="23" max="23" width="6" style="6" customWidth="1"/>
    <col min="24" max="24" width="5" style="6" bestFit="1" customWidth="1"/>
    <col min="25" max="25" width="5" style="6" customWidth="1"/>
    <col min="26" max="26" width="25.109375" style="6" customWidth="1"/>
    <col min="27" max="27" width="15.77734375" style="6" customWidth="1"/>
    <col min="28" max="29" width="5.33203125" style="6" customWidth="1"/>
    <col min="30" max="16384" width="9" style="6"/>
  </cols>
  <sheetData>
    <row r="1" spans="1:23" ht="18.75" customHeight="1" thickBot="1">
      <c r="A1" s="108"/>
      <c r="B1" s="108"/>
      <c r="C1" s="108"/>
      <c r="D1" s="108"/>
      <c r="E1" s="108"/>
      <c r="F1" s="374" t="s">
        <v>628</v>
      </c>
      <c r="G1" s="374"/>
      <c r="H1" s="374"/>
      <c r="I1" s="374"/>
      <c r="J1" s="374"/>
      <c r="K1" s="374"/>
      <c r="L1" s="374"/>
      <c r="M1" s="108"/>
      <c r="N1" s="375" t="s">
        <v>321</v>
      </c>
      <c r="O1" s="375"/>
      <c r="P1" s="375"/>
      <c r="Q1" s="375"/>
      <c r="R1" s="375"/>
      <c r="S1" s="375"/>
      <c r="T1" s="30"/>
    </row>
    <row r="2" spans="1:23" ht="18.75" customHeight="1" thickBot="1">
      <c r="A2" s="376">
        <f>272000+D29</f>
        <v>272000</v>
      </c>
      <c r="B2" s="377"/>
      <c r="C2" s="110"/>
      <c r="D2" s="110"/>
      <c r="E2" s="110"/>
      <c r="F2" s="378" t="s">
        <v>39</v>
      </c>
      <c r="G2" s="378"/>
      <c r="H2" s="378"/>
      <c r="I2" s="378"/>
      <c r="J2" s="378"/>
      <c r="K2" s="378"/>
      <c r="L2" s="378"/>
      <c r="M2" s="110"/>
      <c r="N2" s="375"/>
      <c r="O2" s="375"/>
      <c r="P2" s="375"/>
      <c r="Q2" s="375"/>
      <c r="R2" s="375"/>
      <c r="S2" s="375"/>
      <c r="T2" s="30"/>
    </row>
    <row r="3" spans="1:23" ht="15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108"/>
      <c r="T3" s="30"/>
    </row>
    <row r="4" spans="1:23" ht="15.75" customHeight="1">
      <c r="A4" s="262" t="s">
        <v>0</v>
      </c>
      <c r="B4" s="262"/>
      <c r="C4" s="262"/>
      <c r="D4" s="349" t="s">
        <v>618</v>
      </c>
      <c r="E4" s="350"/>
      <c r="F4" s="350"/>
      <c r="G4" s="380">
        <v>45557</v>
      </c>
      <c r="H4" s="381"/>
      <c r="I4" s="111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08"/>
      <c r="T4" s="30"/>
    </row>
    <row r="5" spans="1:23" ht="15.75" customHeight="1">
      <c r="A5" s="112"/>
      <c r="B5" s="112"/>
      <c r="C5" s="108"/>
      <c r="D5" s="108"/>
      <c r="E5" s="108"/>
      <c r="F5" s="109"/>
      <c r="G5" s="112"/>
      <c r="H5" s="112"/>
      <c r="I5" s="112"/>
      <c r="J5" s="273"/>
      <c r="K5" s="274"/>
      <c r="L5" s="275"/>
      <c r="M5" s="273"/>
      <c r="N5" s="274"/>
      <c r="O5" s="274"/>
      <c r="P5" s="275"/>
      <c r="Q5" s="276"/>
      <c r="R5" s="277"/>
      <c r="S5" s="108"/>
      <c r="T5" s="30"/>
    </row>
    <row r="6" spans="1:23" ht="15.75" customHeight="1">
      <c r="A6" s="285" t="s">
        <v>63</v>
      </c>
      <c r="B6" s="284"/>
      <c r="C6" s="116" t="e">
        <f>IF(A2="","",VLOOKUP(A2,[1]全チームコード!J3:K187,2,FALSE))</f>
        <v>#N/A</v>
      </c>
      <c r="D6" s="117"/>
      <c r="E6" s="117"/>
      <c r="F6" s="118"/>
      <c r="G6" s="117"/>
      <c r="H6" s="119"/>
      <c r="I6" s="112"/>
      <c r="J6" s="273"/>
      <c r="K6" s="274"/>
      <c r="L6" s="275"/>
      <c r="M6" s="273"/>
      <c r="N6" s="274"/>
      <c r="O6" s="274"/>
      <c r="P6" s="275"/>
      <c r="Q6" s="276"/>
      <c r="R6" s="277"/>
      <c r="S6" s="108"/>
      <c r="T6" s="30"/>
    </row>
    <row r="7" spans="1:23" ht="15.75" customHeight="1">
      <c r="A7" s="35" t="s">
        <v>44</v>
      </c>
      <c r="B7" s="35"/>
      <c r="C7" s="116" t="e">
        <f>IF(A2="","",VLOOKUP(A2,[1]全チームコード!J3:L187,3,FALSE))</f>
        <v>#N/A</v>
      </c>
      <c r="D7" s="117"/>
      <c r="E7" s="117"/>
      <c r="F7" s="117"/>
      <c r="G7" s="117"/>
      <c r="H7" s="119"/>
      <c r="I7" s="108"/>
      <c r="J7" s="273"/>
      <c r="K7" s="274"/>
      <c r="L7" s="275"/>
      <c r="M7" s="273"/>
      <c r="N7" s="274"/>
      <c r="O7" s="274"/>
      <c r="P7" s="275"/>
      <c r="Q7" s="276"/>
      <c r="R7" s="277"/>
      <c r="S7" s="10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08"/>
      <c r="J9" s="108"/>
      <c r="K9" s="108"/>
      <c r="L9" s="108"/>
      <c r="M9" s="108"/>
      <c r="N9" s="108"/>
      <c r="O9" s="108"/>
      <c r="P9" s="108"/>
      <c r="Q9" s="108"/>
      <c r="R9" s="109"/>
      <c r="S9" s="10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30"/>
    </row>
    <row r="11" spans="1:23" ht="15.75" customHeight="1">
      <c r="A11" s="108"/>
      <c r="B11" s="108"/>
      <c r="C11" s="112"/>
      <c r="D11" s="112"/>
      <c r="E11" s="111"/>
      <c r="F11" s="115"/>
      <c r="G11" s="108"/>
      <c r="H11" s="108"/>
      <c r="I11" s="108"/>
      <c r="J11" s="113" t="s">
        <v>18</v>
      </c>
      <c r="K11" s="373" t="s">
        <v>582</v>
      </c>
      <c r="L11" s="373"/>
      <c r="M11" s="373"/>
      <c r="N11" s="373"/>
      <c r="O11" s="373"/>
      <c r="P11" s="108"/>
      <c r="Q11" s="114"/>
      <c r="R11" s="114"/>
      <c r="S11" s="108"/>
      <c r="T11" s="30"/>
    </row>
    <row r="12" spans="1:23" ht="15.75" customHeight="1">
      <c r="A12" s="365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332" t="s">
        <v>577</v>
      </c>
      <c r="I12" s="333"/>
      <c r="J12" s="333"/>
      <c r="K12" s="334"/>
      <c r="L12" s="38" t="s">
        <v>78</v>
      </c>
      <c r="M12" s="262" t="s">
        <v>297</v>
      </c>
      <c r="N12" s="262"/>
      <c r="O12" s="262"/>
      <c r="P12" s="10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366"/>
      <c r="B13" s="364" t="s">
        <v>319</v>
      </c>
      <c r="C13" s="364"/>
      <c r="D13" s="364"/>
      <c r="E13" s="180">
        <f>COUNTIF(AD29:AD128,1)</f>
        <v>0</v>
      </c>
      <c r="F13" s="181" t="s">
        <v>579</v>
      </c>
      <c r="G13" s="169" t="s">
        <v>576</v>
      </c>
      <c r="H13" s="184">
        <f>COUNTIF(AE29:AE128,1)</f>
        <v>0</v>
      </c>
      <c r="I13" s="355" t="s">
        <v>581</v>
      </c>
      <c r="J13" s="355"/>
      <c r="K13" s="356"/>
      <c r="L13" s="169" t="s">
        <v>78</v>
      </c>
      <c r="M13" s="359">
        <f>E13*300+H13*200</f>
        <v>0</v>
      </c>
      <c r="N13" s="359"/>
      <c r="O13" s="359"/>
      <c r="P13" s="108"/>
      <c r="Q13" s="369">
        <f>SUM(E13,E15)</f>
        <v>0</v>
      </c>
      <c r="R13" s="355"/>
      <c r="S13" s="356"/>
      <c r="T13" s="30"/>
      <c r="U13" s="40"/>
      <c r="V13" s="46"/>
      <c r="W13" s="47"/>
    </row>
    <row r="14" spans="1:23" ht="15.75" customHeight="1">
      <c r="A14" s="366"/>
      <c r="B14" s="364" t="s">
        <v>572</v>
      </c>
      <c r="C14" s="364"/>
      <c r="D14" s="364"/>
      <c r="E14" s="180">
        <f>COUNTIF(AG29:AG128,11)</f>
        <v>0</v>
      </c>
      <c r="F14" s="357" t="s">
        <v>580</v>
      </c>
      <c r="G14" s="358"/>
      <c r="H14" s="182"/>
      <c r="I14" s="353"/>
      <c r="J14" s="353"/>
      <c r="K14" s="354"/>
      <c r="L14" s="169" t="s">
        <v>78</v>
      </c>
      <c r="M14" s="359">
        <f>E14*600</f>
        <v>0</v>
      </c>
      <c r="N14" s="359"/>
      <c r="O14" s="359"/>
      <c r="P14" s="108"/>
      <c r="Q14" s="368"/>
      <c r="R14" s="353"/>
      <c r="S14" s="354"/>
      <c r="T14" s="30"/>
      <c r="U14" s="40"/>
      <c r="V14" s="46"/>
      <c r="W14" s="47"/>
    </row>
    <row r="15" spans="1:23" ht="15.75" customHeight="1">
      <c r="A15" s="366"/>
      <c r="B15" s="360" t="s">
        <v>320</v>
      </c>
      <c r="C15" s="360"/>
      <c r="D15" s="360"/>
      <c r="E15" s="180">
        <f>COUNTIF(AD29:AD128,2)</f>
        <v>0</v>
      </c>
      <c r="F15" s="181" t="s">
        <v>579</v>
      </c>
      <c r="G15" s="169" t="s">
        <v>576</v>
      </c>
      <c r="H15" s="184">
        <f>COUNTIF(AE29:AE128,2)</f>
        <v>0</v>
      </c>
      <c r="I15" s="355" t="s">
        <v>581</v>
      </c>
      <c r="J15" s="355"/>
      <c r="K15" s="356"/>
      <c r="L15" s="169" t="s">
        <v>78</v>
      </c>
      <c r="M15" s="359">
        <f>E15*300+H15*200</f>
        <v>0</v>
      </c>
      <c r="N15" s="359"/>
      <c r="O15" s="359"/>
      <c r="P15" s="10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367"/>
      <c r="B16" s="360" t="s">
        <v>573</v>
      </c>
      <c r="C16" s="360"/>
      <c r="D16" s="360"/>
      <c r="E16" s="180">
        <f>COUNTIF(AG29:AG128,12)</f>
        <v>0</v>
      </c>
      <c r="F16" s="357" t="s">
        <v>580</v>
      </c>
      <c r="G16" s="358"/>
      <c r="H16" s="182"/>
      <c r="I16" s="353"/>
      <c r="J16" s="353"/>
      <c r="K16" s="354"/>
      <c r="L16" s="169" t="s">
        <v>78</v>
      </c>
      <c r="M16" s="359">
        <f>E16*600</f>
        <v>0</v>
      </c>
      <c r="N16" s="359"/>
      <c r="O16" s="359"/>
      <c r="P16" s="108"/>
      <c r="Q16" s="369">
        <f>SUM(M13:O16)</f>
        <v>0</v>
      </c>
      <c r="R16" s="355"/>
      <c r="S16" s="356"/>
      <c r="T16" s="30"/>
      <c r="U16" s="40"/>
      <c r="V16" s="46"/>
      <c r="W16" s="47"/>
    </row>
    <row r="17" spans="1:33" ht="6" customHeight="1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30"/>
      <c r="U17" s="40"/>
      <c r="V17" s="46"/>
      <c r="W17" s="47"/>
    </row>
    <row r="18" spans="1:33" s="162" customFormat="1" ht="123" customHeight="1">
      <c r="A18" s="164" t="s">
        <v>558</v>
      </c>
      <c r="B18" s="163" t="s">
        <v>549</v>
      </c>
      <c r="C18" s="163" t="s">
        <v>548</v>
      </c>
      <c r="D18" s="163" t="s">
        <v>551</v>
      </c>
      <c r="E18" s="163" t="s">
        <v>550</v>
      </c>
      <c r="F18" s="163" t="s">
        <v>551</v>
      </c>
      <c r="G18" s="163" t="s">
        <v>557</v>
      </c>
      <c r="H18" s="370" t="s">
        <v>556</v>
      </c>
      <c r="I18" s="371"/>
      <c r="J18" s="371"/>
      <c r="K18" s="372"/>
      <c r="L18" s="163" t="s">
        <v>553</v>
      </c>
      <c r="M18" s="370" t="s">
        <v>552</v>
      </c>
      <c r="N18" s="371"/>
      <c r="O18" s="371"/>
      <c r="P18" s="372"/>
      <c r="Q18" s="163" t="s">
        <v>555</v>
      </c>
      <c r="R18" s="163" t="s">
        <v>554</v>
      </c>
      <c r="S18" s="163" t="s">
        <v>551</v>
      </c>
      <c r="T18" s="161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561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52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562</v>
      </c>
      <c r="T20" s="51"/>
      <c r="V20" s="57"/>
      <c r="W20" s="58"/>
      <c r="X20" s="58"/>
    </row>
    <row r="21" spans="1:33" ht="18" customHeight="1">
      <c r="A21" s="361" t="s">
        <v>59</v>
      </c>
      <c r="B21" s="59">
        <v>2</v>
      </c>
      <c r="C21" s="154">
        <v>27</v>
      </c>
      <c r="D21" s="59">
        <v>271305</v>
      </c>
      <c r="E21" s="59" t="s">
        <v>28</v>
      </c>
      <c r="F21" s="59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60"/>
      <c r="O21" s="60"/>
      <c r="P21" s="60"/>
      <c r="Q21" s="59">
        <v>10645</v>
      </c>
      <c r="R21" s="59" t="s">
        <v>38</v>
      </c>
      <c r="S21" s="59" t="s">
        <v>563</v>
      </c>
      <c r="T21" s="61"/>
      <c r="W21" s="58"/>
      <c r="X21" s="58"/>
    </row>
    <row r="22" spans="1:33" ht="18" customHeight="1">
      <c r="A22" s="362"/>
      <c r="B22" s="59">
        <v>2</v>
      </c>
      <c r="C22" s="154">
        <v>28</v>
      </c>
      <c r="D22" s="59">
        <v>271305</v>
      </c>
      <c r="E22" s="59" t="s">
        <v>25</v>
      </c>
      <c r="F22" s="59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60"/>
      <c r="O22" s="60"/>
      <c r="P22" s="60"/>
      <c r="Q22" s="59">
        <v>10645</v>
      </c>
      <c r="R22" s="59" t="s">
        <v>30</v>
      </c>
      <c r="S22" s="59" t="s">
        <v>564</v>
      </c>
      <c r="T22" s="61"/>
      <c r="W22" s="58"/>
      <c r="X22" s="58"/>
    </row>
    <row r="23" spans="1:33" ht="18" customHeight="1">
      <c r="A23" s="362"/>
      <c r="B23" s="59">
        <v>2</v>
      </c>
      <c r="C23" s="154">
        <v>29</v>
      </c>
      <c r="D23" s="59">
        <v>271305</v>
      </c>
      <c r="E23" s="59" t="s">
        <v>26</v>
      </c>
      <c r="F23" s="59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60"/>
      <c r="O23" s="60"/>
      <c r="P23" s="60"/>
      <c r="Q23" s="59">
        <v>10645</v>
      </c>
      <c r="R23" s="59" t="s">
        <v>31</v>
      </c>
      <c r="S23" s="59" t="s">
        <v>565</v>
      </c>
      <c r="T23" s="61"/>
      <c r="W23" s="58"/>
      <c r="X23" s="58"/>
    </row>
    <row r="24" spans="1:33" ht="18" customHeight="1">
      <c r="A24" s="362"/>
      <c r="B24" s="59">
        <v>2</v>
      </c>
      <c r="C24" s="154">
        <v>30</v>
      </c>
      <c r="D24" s="59">
        <v>271305</v>
      </c>
      <c r="E24" s="59" t="s">
        <v>27</v>
      </c>
      <c r="F24" s="59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60"/>
      <c r="O24" s="60"/>
      <c r="P24" s="60"/>
      <c r="Q24" s="59">
        <v>10645</v>
      </c>
      <c r="R24" s="59" t="s">
        <v>40</v>
      </c>
      <c r="S24" s="59" t="s">
        <v>566</v>
      </c>
      <c r="T24" s="61"/>
      <c r="W24" s="58"/>
      <c r="X24" s="58"/>
    </row>
    <row r="25" spans="1:33" ht="18" customHeight="1">
      <c r="A25" s="363"/>
      <c r="B25" s="59">
        <v>1</v>
      </c>
      <c r="C25" s="154">
        <v>31</v>
      </c>
      <c r="D25" s="59">
        <v>271305</v>
      </c>
      <c r="E25" s="59" t="s">
        <v>47</v>
      </c>
      <c r="F25" s="59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60"/>
      <c r="O25" s="60"/>
      <c r="P25" s="60"/>
      <c r="Q25" s="59"/>
      <c r="R25" s="59" t="s">
        <v>62</v>
      </c>
      <c r="S25" s="59" t="s">
        <v>567</v>
      </c>
      <c r="T25" s="61"/>
      <c r="W25" s="58"/>
      <c r="X25" s="58"/>
    </row>
    <row r="26" spans="1:33" ht="7.35" customHeight="1">
      <c r="A26" s="108"/>
      <c r="B26" s="108"/>
      <c r="C26" s="108"/>
      <c r="D26" s="108"/>
      <c r="E26" s="108"/>
      <c r="F26" s="109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561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591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583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70"/>
      <c r="E29" s="70"/>
      <c r="F29" s="170"/>
      <c r="G29" s="70"/>
      <c r="H29" s="70"/>
      <c r="I29" s="70"/>
      <c r="J29" s="171"/>
      <c r="K29" s="171"/>
      <c r="L29" s="70"/>
      <c r="M29" s="70"/>
      <c r="N29" s="70"/>
      <c r="O29" s="171"/>
      <c r="P29" s="171"/>
      <c r="Q29" s="70"/>
      <c r="R29" s="70"/>
      <c r="S29" s="170"/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 t="shared" ref="AD29:AD60" si="0"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70"/>
      <c r="E30" s="70"/>
      <c r="F30" s="170"/>
      <c r="G30" s="70"/>
      <c r="H30" s="70"/>
      <c r="I30" s="70"/>
      <c r="J30" s="171"/>
      <c r="K30" s="171"/>
      <c r="L30" s="70"/>
      <c r="M30" s="70"/>
      <c r="N30" s="70"/>
      <c r="O30" s="171"/>
      <c r="P30" s="171"/>
      <c r="Q30" s="70"/>
      <c r="R30" s="70"/>
      <c r="S30" s="172"/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si="0"/>
        <v>0</v>
      </c>
      <c r="AE30" s="6">
        <f t="shared" ref="AE30:AE93" si="1">IF(COUNT(I30)=1,B30,0)</f>
        <v>0</v>
      </c>
      <c r="AF30" s="6">
        <f t="shared" ref="AF30:AF93" si="2">L30*10+B30</f>
        <v>0</v>
      </c>
      <c r="AG30" s="6" t="str">
        <f t="shared" ref="AG30:AG93" si="3">RIGHT(AF30,2)</f>
        <v>0</v>
      </c>
    </row>
    <row r="31" spans="1:33" ht="18" customHeight="1" thickTop="1" thickBot="1">
      <c r="A31" s="24">
        <v>3</v>
      </c>
      <c r="B31" s="70"/>
      <c r="C31" s="70"/>
      <c r="D31" s="70"/>
      <c r="E31" s="70"/>
      <c r="F31" s="170"/>
      <c r="G31" s="70"/>
      <c r="H31" s="70"/>
      <c r="I31" s="70"/>
      <c r="J31" s="171"/>
      <c r="K31" s="171"/>
      <c r="L31" s="70"/>
      <c r="M31" s="70"/>
      <c r="N31" s="70"/>
      <c r="O31" s="171"/>
      <c r="P31" s="171"/>
      <c r="Q31" s="70"/>
      <c r="R31" s="70"/>
      <c r="S31" s="172"/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0"/>
        <v>0</v>
      </c>
      <c r="AE31" s="6">
        <f t="shared" si="1"/>
        <v>0</v>
      </c>
      <c r="AF31" s="6">
        <f t="shared" si="2"/>
        <v>0</v>
      </c>
      <c r="AG31" s="6" t="str">
        <f t="shared" si="3"/>
        <v>0</v>
      </c>
    </row>
    <row r="32" spans="1:33" ht="18" customHeight="1" thickTop="1" thickBot="1">
      <c r="A32" s="24">
        <v>4</v>
      </c>
      <c r="B32" s="70"/>
      <c r="C32" s="70"/>
      <c r="D32" s="70"/>
      <c r="E32" s="70"/>
      <c r="F32" s="170"/>
      <c r="G32" s="70"/>
      <c r="H32" s="70"/>
      <c r="I32" s="70"/>
      <c r="J32" s="171"/>
      <c r="K32" s="171"/>
      <c r="L32" s="70"/>
      <c r="M32" s="70"/>
      <c r="N32" s="70"/>
      <c r="O32" s="171"/>
      <c r="P32" s="171"/>
      <c r="Q32" s="70"/>
      <c r="R32" s="70"/>
      <c r="S32" s="172"/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0"/>
        <v>0</v>
      </c>
      <c r="AE32" s="6">
        <f t="shared" si="1"/>
        <v>0</v>
      </c>
      <c r="AF32" s="6">
        <f t="shared" si="2"/>
        <v>0</v>
      </c>
      <c r="AG32" s="6" t="str">
        <f t="shared" si="3"/>
        <v>0</v>
      </c>
    </row>
    <row r="33" spans="1:33" ht="18" customHeight="1" thickTop="1" thickBot="1">
      <c r="A33" s="24">
        <v>5</v>
      </c>
      <c r="B33" s="70"/>
      <c r="C33" s="70"/>
      <c r="D33" s="70"/>
      <c r="E33" s="70"/>
      <c r="F33" s="170"/>
      <c r="G33" s="70"/>
      <c r="H33" s="70"/>
      <c r="I33" s="70"/>
      <c r="J33" s="171"/>
      <c r="K33" s="171"/>
      <c r="L33" s="70"/>
      <c r="M33" s="70"/>
      <c r="N33" s="70"/>
      <c r="O33" s="171"/>
      <c r="P33" s="171"/>
      <c r="Q33" s="70"/>
      <c r="R33" s="70"/>
      <c r="S33" s="172"/>
      <c r="U33" s="215"/>
      <c r="V33" s="73" t="s">
        <v>82</v>
      </c>
      <c r="W33" s="213">
        <v>50</v>
      </c>
      <c r="X33" s="213"/>
      <c r="Y33" s="74"/>
      <c r="Z33" s="74"/>
      <c r="AA33" s="74"/>
      <c r="AD33" s="6">
        <f t="shared" si="0"/>
        <v>0</v>
      </c>
      <c r="AE33" s="6">
        <f t="shared" si="1"/>
        <v>0</v>
      </c>
      <c r="AF33" s="6">
        <f t="shared" si="2"/>
        <v>0</v>
      </c>
      <c r="AG33" s="6" t="str">
        <f t="shared" si="3"/>
        <v>0</v>
      </c>
    </row>
    <row r="34" spans="1:33" ht="18" customHeight="1" thickTop="1" thickBot="1">
      <c r="A34" s="24">
        <v>6</v>
      </c>
      <c r="B34" s="70"/>
      <c r="C34" s="70"/>
      <c r="D34" s="70"/>
      <c r="E34" s="70"/>
      <c r="F34" s="170"/>
      <c r="G34" s="70"/>
      <c r="H34" s="70"/>
      <c r="I34" s="70"/>
      <c r="J34" s="171"/>
      <c r="K34" s="171"/>
      <c r="L34" s="70"/>
      <c r="M34" s="70"/>
      <c r="N34" s="70"/>
      <c r="O34" s="171"/>
      <c r="P34" s="171"/>
      <c r="Q34" s="70"/>
      <c r="R34" s="70"/>
      <c r="S34" s="172"/>
      <c r="U34" s="215"/>
      <c r="V34" s="73" t="s">
        <v>12</v>
      </c>
      <c r="W34" s="213">
        <v>501</v>
      </c>
      <c r="X34" s="213"/>
      <c r="Y34" s="74"/>
      <c r="Z34" s="74"/>
      <c r="AA34" s="74"/>
      <c r="AD34" s="6">
        <f t="shared" si="0"/>
        <v>0</v>
      </c>
      <c r="AE34" s="6">
        <f t="shared" si="1"/>
        <v>0</v>
      </c>
      <c r="AF34" s="6">
        <f t="shared" si="2"/>
        <v>0</v>
      </c>
      <c r="AG34" s="6" t="str">
        <f t="shared" si="3"/>
        <v>0</v>
      </c>
    </row>
    <row r="35" spans="1:33" ht="18" customHeight="1" thickTop="1" thickBot="1">
      <c r="A35" s="24">
        <v>7</v>
      </c>
      <c r="B35" s="70"/>
      <c r="C35" s="70"/>
      <c r="D35" s="70"/>
      <c r="E35" s="70"/>
      <c r="F35" s="170"/>
      <c r="G35" s="70"/>
      <c r="H35" s="70"/>
      <c r="I35" s="70"/>
      <c r="J35" s="171"/>
      <c r="K35" s="171"/>
      <c r="L35" s="70"/>
      <c r="M35" s="70"/>
      <c r="N35" s="70"/>
      <c r="O35" s="171"/>
      <c r="P35" s="171"/>
      <c r="Q35" s="70"/>
      <c r="R35" s="70"/>
      <c r="S35" s="172"/>
      <c r="U35" s="215"/>
      <c r="V35" s="73" t="s">
        <v>11</v>
      </c>
      <c r="W35" s="213">
        <v>503</v>
      </c>
      <c r="X35" s="213"/>
      <c r="Y35" s="74"/>
      <c r="Z35" s="74"/>
      <c r="AA35" s="74"/>
      <c r="AD35" s="6">
        <f t="shared" si="0"/>
        <v>0</v>
      </c>
      <c r="AE35" s="6">
        <f t="shared" si="1"/>
        <v>0</v>
      </c>
      <c r="AF35" s="6">
        <f t="shared" si="2"/>
        <v>0</v>
      </c>
      <c r="AG35" s="6" t="str">
        <f t="shared" si="3"/>
        <v>0</v>
      </c>
    </row>
    <row r="36" spans="1:33" ht="18" customHeight="1" thickTop="1" thickBot="1">
      <c r="A36" s="24">
        <v>8</v>
      </c>
      <c r="B36" s="70"/>
      <c r="C36" s="70"/>
      <c r="D36" s="70"/>
      <c r="E36" s="70"/>
      <c r="F36" s="170"/>
      <c r="G36" s="70"/>
      <c r="H36" s="70"/>
      <c r="I36" s="70"/>
      <c r="J36" s="171"/>
      <c r="K36" s="171"/>
      <c r="L36" s="70"/>
      <c r="M36" s="70"/>
      <c r="N36" s="70"/>
      <c r="O36" s="171"/>
      <c r="P36" s="171"/>
      <c r="Q36" s="70"/>
      <c r="R36" s="70"/>
      <c r="S36" s="172"/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D36" s="6">
        <f t="shared" si="0"/>
        <v>0</v>
      </c>
      <c r="AE36" s="6">
        <f t="shared" si="1"/>
        <v>0</v>
      </c>
      <c r="AF36" s="6">
        <f t="shared" si="2"/>
        <v>0</v>
      </c>
      <c r="AG36" s="6" t="str">
        <f t="shared" si="3"/>
        <v>0</v>
      </c>
    </row>
    <row r="37" spans="1:33" ht="18" customHeight="1" thickTop="1" thickBot="1">
      <c r="A37" s="24">
        <v>9</v>
      </c>
      <c r="B37" s="70"/>
      <c r="C37" s="70"/>
      <c r="D37" s="70"/>
      <c r="E37" s="70"/>
      <c r="F37" s="170"/>
      <c r="G37" s="70"/>
      <c r="H37" s="70"/>
      <c r="I37" s="70"/>
      <c r="J37" s="171"/>
      <c r="K37" s="171"/>
      <c r="L37" s="70"/>
      <c r="M37" s="70"/>
      <c r="N37" s="70"/>
      <c r="O37" s="171"/>
      <c r="P37" s="171"/>
      <c r="Q37" s="70"/>
      <c r="R37" s="70"/>
      <c r="S37" s="172"/>
      <c r="U37" s="215"/>
      <c r="V37" s="73" t="s">
        <v>85</v>
      </c>
      <c r="W37" s="213">
        <v>606</v>
      </c>
      <c r="X37" s="213"/>
      <c r="Y37" s="74"/>
      <c r="Z37" s="74"/>
      <c r="AA37" s="74"/>
      <c r="AD37" s="6">
        <f t="shared" si="0"/>
        <v>0</v>
      </c>
      <c r="AE37" s="6">
        <f t="shared" si="1"/>
        <v>0</v>
      </c>
      <c r="AF37" s="6">
        <f t="shared" si="2"/>
        <v>0</v>
      </c>
      <c r="AG37" s="6" t="str">
        <f t="shared" si="3"/>
        <v>0</v>
      </c>
    </row>
    <row r="38" spans="1:33" ht="18" customHeight="1" thickTop="1" thickBot="1">
      <c r="A38" s="24">
        <v>10</v>
      </c>
      <c r="B38" s="70"/>
      <c r="C38" s="70"/>
      <c r="D38" s="70"/>
      <c r="E38" s="70"/>
      <c r="F38" s="170"/>
      <c r="G38" s="70"/>
      <c r="H38" s="70"/>
      <c r="I38" s="70"/>
      <c r="J38" s="171"/>
      <c r="K38" s="171"/>
      <c r="L38" s="70"/>
      <c r="M38" s="70"/>
      <c r="N38" s="70"/>
      <c r="O38" s="171"/>
      <c r="P38" s="171"/>
      <c r="Q38" s="70"/>
      <c r="R38" s="70"/>
      <c r="S38" s="172"/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D38" s="6">
        <f t="shared" si="0"/>
        <v>0</v>
      </c>
      <c r="AE38" s="6">
        <f t="shared" si="1"/>
        <v>0</v>
      </c>
      <c r="AF38" s="6">
        <f t="shared" si="2"/>
        <v>0</v>
      </c>
      <c r="AG38" s="6" t="str">
        <f t="shared" si="3"/>
        <v>0</v>
      </c>
    </row>
    <row r="39" spans="1:33" ht="18" customHeight="1" thickTop="1" thickBot="1">
      <c r="A39" s="24">
        <v>11</v>
      </c>
      <c r="B39" s="70"/>
      <c r="C39" s="70"/>
      <c r="D39" s="70"/>
      <c r="E39" s="70"/>
      <c r="F39" s="170"/>
      <c r="G39" s="70"/>
      <c r="H39" s="70"/>
      <c r="I39" s="70"/>
      <c r="J39" s="171"/>
      <c r="K39" s="171"/>
      <c r="L39" s="70"/>
      <c r="M39" s="70"/>
      <c r="N39" s="70"/>
      <c r="O39" s="171"/>
      <c r="P39" s="171"/>
      <c r="Q39" s="70"/>
      <c r="R39" s="70"/>
      <c r="S39" s="172"/>
      <c r="U39" s="215"/>
      <c r="V39" s="73" t="s">
        <v>87</v>
      </c>
      <c r="W39" s="213">
        <v>30</v>
      </c>
      <c r="X39" s="213"/>
      <c r="Y39" s="74"/>
      <c r="Z39" s="74"/>
      <c r="AA39" s="74"/>
      <c r="AD39" s="6">
        <f t="shared" si="0"/>
        <v>0</v>
      </c>
      <c r="AE39" s="6">
        <f t="shared" si="1"/>
        <v>0</v>
      </c>
      <c r="AF39" s="6">
        <f t="shared" si="2"/>
        <v>0</v>
      </c>
      <c r="AG39" s="6" t="str">
        <f t="shared" si="3"/>
        <v>0</v>
      </c>
    </row>
    <row r="40" spans="1:33" ht="18" customHeight="1" thickTop="1" thickBot="1">
      <c r="A40" s="24">
        <v>12</v>
      </c>
      <c r="B40" s="70"/>
      <c r="C40" s="70"/>
      <c r="D40" s="70"/>
      <c r="E40" s="70"/>
      <c r="F40" s="170"/>
      <c r="G40" s="70"/>
      <c r="H40" s="70"/>
      <c r="I40" s="70"/>
      <c r="J40" s="171"/>
      <c r="K40" s="171"/>
      <c r="L40" s="70"/>
      <c r="M40" s="70"/>
      <c r="N40" s="70"/>
      <c r="O40" s="171"/>
      <c r="P40" s="171"/>
      <c r="Q40" s="70"/>
      <c r="R40" s="70"/>
      <c r="S40" s="172"/>
      <c r="U40" s="215"/>
      <c r="V40" s="73" t="s">
        <v>82</v>
      </c>
      <c r="W40" s="213">
        <v>50</v>
      </c>
      <c r="X40" s="213"/>
      <c r="Y40" s="75" t="s">
        <v>285</v>
      </c>
      <c r="Z40" s="75"/>
      <c r="AA40" s="75"/>
      <c r="AD40" s="6">
        <f t="shared" si="0"/>
        <v>0</v>
      </c>
      <c r="AE40" s="6">
        <f t="shared" si="1"/>
        <v>0</v>
      </c>
      <c r="AF40" s="6">
        <f t="shared" si="2"/>
        <v>0</v>
      </c>
      <c r="AG40" s="6" t="str">
        <f t="shared" si="3"/>
        <v>0</v>
      </c>
    </row>
    <row r="41" spans="1:33" ht="18" customHeight="1" thickTop="1" thickBot="1">
      <c r="A41" s="24">
        <v>13</v>
      </c>
      <c r="B41" s="70"/>
      <c r="C41" s="70"/>
      <c r="D41" s="70"/>
      <c r="E41" s="70"/>
      <c r="F41" s="170"/>
      <c r="G41" s="70"/>
      <c r="H41" s="70"/>
      <c r="I41" s="70"/>
      <c r="J41" s="171"/>
      <c r="K41" s="171"/>
      <c r="L41" s="70"/>
      <c r="M41" s="70"/>
      <c r="N41" s="70"/>
      <c r="O41" s="171"/>
      <c r="P41" s="171"/>
      <c r="Q41" s="70"/>
      <c r="R41" s="70"/>
      <c r="S41" s="172"/>
      <c r="U41" s="215"/>
      <c r="V41" s="73" t="s">
        <v>12</v>
      </c>
      <c r="W41" s="213">
        <v>501</v>
      </c>
      <c r="X41" s="213"/>
      <c r="Y41" s="74"/>
      <c r="Z41" s="74"/>
      <c r="AA41" s="74"/>
      <c r="AD41" s="6">
        <f t="shared" si="0"/>
        <v>0</v>
      </c>
      <c r="AE41" s="6">
        <f t="shared" si="1"/>
        <v>0</v>
      </c>
      <c r="AF41" s="6">
        <f t="shared" si="2"/>
        <v>0</v>
      </c>
      <c r="AG41" s="6" t="str">
        <f t="shared" si="3"/>
        <v>0</v>
      </c>
    </row>
    <row r="42" spans="1:33" ht="18" customHeight="1" thickTop="1" thickBot="1">
      <c r="A42" s="24">
        <v>14</v>
      </c>
      <c r="B42" s="70"/>
      <c r="C42" s="70"/>
      <c r="D42" s="70"/>
      <c r="E42" s="70"/>
      <c r="F42" s="170"/>
      <c r="G42" s="70"/>
      <c r="H42" s="70"/>
      <c r="I42" s="70"/>
      <c r="J42" s="171"/>
      <c r="K42" s="171"/>
      <c r="L42" s="70"/>
      <c r="M42" s="70"/>
      <c r="N42" s="70"/>
      <c r="O42" s="171"/>
      <c r="P42" s="171"/>
      <c r="Q42" s="70"/>
      <c r="R42" s="70"/>
      <c r="S42" s="172"/>
      <c r="U42" s="215"/>
      <c r="V42" s="73" t="s">
        <v>11</v>
      </c>
      <c r="W42" s="213">
        <v>503</v>
      </c>
      <c r="X42" s="213"/>
      <c r="Y42" s="74"/>
      <c r="Z42" s="74"/>
      <c r="AA42" s="74"/>
      <c r="AD42" s="6">
        <f t="shared" si="0"/>
        <v>0</v>
      </c>
      <c r="AE42" s="6">
        <f t="shared" si="1"/>
        <v>0</v>
      </c>
      <c r="AF42" s="6">
        <f t="shared" si="2"/>
        <v>0</v>
      </c>
      <c r="AG42" s="6" t="str">
        <f t="shared" si="3"/>
        <v>0</v>
      </c>
    </row>
    <row r="43" spans="1:33" ht="18" customHeight="1" thickTop="1" thickBot="1">
      <c r="A43" s="24">
        <v>15</v>
      </c>
      <c r="B43" s="70"/>
      <c r="C43" s="70"/>
      <c r="D43" s="70"/>
      <c r="E43" s="70"/>
      <c r="F43" s="170"/>
      <c r="G43" s="70"/>
      <c r="H43" s="70"/>
      <c r="I43" s="70"/>
      <c r="J43" s="171"/>
      <c r="K43" s="171"/>
      <c r="L43" s="70"/>
      <c r="M43" s="70"/>
      <c r="N43" s="70"/>
      <c r="O43" s="171"/>
      <c r="P43" s="171"/>
      <c r="Q43" s="70"/>
      <c r="R43" s="70"/>
      <c r="S43" s="172"/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D43" s="6">
        <f t="shared" si="0"/>
        <v>0</v>
      </c>
      <c r="AE43" s="6">
        <f t="shared" si="1"/>
        <v>0</v>
      </c>
      <c r="AF43" s="6">
        <f t="shared" si="2"/>
        <v>0</v>
      </c>
      <c r="AG43" s="6" t="str">
        <f t="shared" si="3"/>
        <v>0</v>
      </c>
    </row>
    <row r="44" spans="1:33" ht="18" customHeight="1" thickTop="1" thickBot="1">
      <c r="A44" s="24">
        <v>16</v>
      </c>
      <c r="B44" s="70"/>
      <c r="C44" s="70"/>
      <c r="D44" s="70"/>
      <c r="E44" s="70"/>
      <c r="F44" s="170"/>
      <c r="G44" s="70"/>
      <c r="H44" s="70"/>
      <c r="I44" s="70"/>
      <c r="J44" s="171"/>
      <c r="K44" s="171"/>
      <c r="L44" s="70"/>
      <c r="M44" s="70"/>
      <c r="N44" s="70"/>
      <c r="O44" s="171"/>
      <c r="P44" s="171"/>
      <c r="Q44" s="70"/>
      <c r="R44" s="70"/>
      <c r="S44" s="172"/>
      <c r="U44" s="215"/>
      <c r="V44" s="73" t="s">
        <v>85</v>
      </c>
      <c r="W44" s="213">
        <v>606</v>
      </c>
      <c r="X44" s="213"/>
      <c r="Y44" s="74"/>
      <c r="Z44" s="74"/>
      <c r="AA44" s="74"/>
      <c r="AD44" s="6">
        <f t="shared" si="0"/>
        <v>0</v>
      </c>
      <c r="AE44" s="6">
        <f t="shared" si="1"/>
        <v>0</v>
      </c>
      <c r="AF44" s="6">
        <f t="shared" si="2"/>
        <v>0</v>
      </c>
      <c r="AG44" s="6" t="str">
        <f t="shared" si="3"/>
        <v>0</v>
      </c>
    </row>
    <row r="45" spans="1:33" ht="18" customHeight="1" thickTop="1" thickBot="1">
      <c r="A45" s="24">
        <v>17</v>
      </c>
      <c r="B45" s="70"/>
      <c r="C45" s="70"/>
      <c r="D45" s="70"/>
      <c r="E45" s="70"/>
      <c r="F45" s="170"/>
      <c r="G45" s="70"/>
      <c r="H45" s="70"/>
      <c r="I45" s="70"/>
      <c r="J45" s="171"/>
      <c r="K45" s="171"/>
      <c r="L45" s="70"/>
      <c r="M45" s="70"/>
      <c r="N45" s="70"/>
      <c r="O45" s="171"/>
      <c r="P45" s="171"/>
      <c r="Q45" s="70"/>
      <c r="R45" s="70"/>
      <c r="S45" s="172"/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D45" s="6">
        <f t="shared" si="0"/>
        <v>0</v>
      </c>
      <c r="AE45" s="6">
        <f t="shared" si="1"/>
        <v>0</v>
      </c>
      <c r="AF45" s="6">
        <f t="shared" si="2"/>
        <v>0</v>
      </c>
      <c r="AG45" s="6" t="str">
        <f t="shared" si="3"/>
        <v>0</v>
      </c>
    </row>
    <row r="46" spans="1:33" ht="18" customHeight="1" thickTop="1" thickBot="1">
      <c r="A46" s="24">
        <v>18</v>
      </c>
      <c r="B46" s="70"/>
      <c r="C46" s="70"/>
      <c r="D46" s="70"/>
      <c r="E46" s="70"/>
      <c r="F46" s="170"/>
      <c r="G46" s="70"/>
      <c r="H46" s="70"/>
      <c r="I46" s="70"/>
      <c r="J46" s="171"/>
      <c r="K46" s="171"/>
      <c r="L46" s="70"/>
      <c r="M46" s="70"/>
      <c r="N46" s="70"/>
      <c r="O46" s="171"/>
      <c r="P46" s="171"/>
      <c r="Q46" s="70"/>
      <c r="R46" s="70"/>
      <c r="S46" s="172"/>
      <c r="U46" s="215"/>
      <c r="V46" s="73" t="s">
        <v>87</v>
      </c>
      <c r="W46" s="213">
        <v>30</v>
      </c>
      <c r="X46" s="213"/>
      <c r="Y46" s="74"/>
      <c r="Z46" s="74"/>
      <c r="AA46" s="74"/>
      <c r="AD46" s="6">
        <f t="shared" si="0"/>
        <v>0</v>
      </c>
      <c r="AE46" s="6">
        <f t="shared" si="1"/>
        <v>0</v>
      </c>
      <c r="AF46" s="6">
        <f t="shared" si="2"/>
        <v>0</v>
      </c>
      <c r="AG46" s="6" t="str">
        <f t="shared" si="3"/>
        <v>0</v>
      </c>
    </row>
    <row r="47" spans="1:33" ht="18" customHeight="1" thickTop="1" thickBot="1">
      <c r="A47" s="24">
        <v>19</v>
      </c>
      <c r="B47" s="70"/>
      <c r="C47" s="70"/>
      <c r="D47" s="70"/>
      <c r="E47" s="70"/>
      <c r="F47" s="170"/>
      <c r="G47" s="70"/>
      <c r="H47" s="70"/>
      <c r="I47" s="70"/>
      <c r="J47" s="171"/>
      <c r="K47" s="171"/>
      <c r="L47" s="70"/>
      <c r="M47" s="70"/>
      <c r="N47" s="70"/>
      <c r="O47" s="171"/>
      <c r="P47" s="171"/>
      <c r="Q47" s="70"/>
      <c r="R47" s="70"/>
      <c r="S47" s="172"/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D47" s="6">
        <f t="shared" si="0"/>
        <v>0</v>
      </c>
      <c r="AE47" s="6">
        <f t="shared" si="1"/>
        <v>0</v>
      </c>
      <c r="AF47" s="6">
        <f t="shared" si="2"/>
        <v>0</v>
      </c>
      <c r="AG47" s="6" t="str">
        <f t="shared" si="3"/>
        <v>0</v>
      </c>
    </row>
    <row r="48" spans="1:33" ht="18" customHeight="1" thickTop="1" thickBot="1">
      <c r="A48" s="24">
        <v>20</v>
      </c>
      <c r="B48" s="70"/>
      <c r="C48" s="70"/>
      <c r="D48" s="70"/>
      <c r="E48" s="70"/>
      <c r="F48" s="170"/>
      <c r="G48" s="70"/>
      <c r="H48" s="70"/>
      <c r="I48" s="70"/>
      <c r="J48" s="171"/>
      <c r="K48" s="171"/>
      <c r="L48" s="70"/>
      <c r="M48" s="70"/>
      <c r="N48" s="70"/>
      <c r="O48" s="171"/>
      <c r="P48" s="171"/>
      <c r="Q48" s="70"/>
      <c r="R48" s="70"/>
      <c r="S48" s="172"/>
      <c r="U48" s="211"/>
      <c r="V48" s="73" t="s">
        <v>91</v>
      </c>
      <c r="W48" s="213">
        <v>2</v>
      </c>
      <c r="X48" s="213"/>
      <c r="Y48" s="74"/>
      <c r="Z48" s="74"/>
      <c r="AA48" s="74"/>
      <c r="AD48" s="6">
        <f t="shared" si="0"/>
        <v>0</v>
      </c>
      <c r="AE48" s="6">
        <f t="shared" si="1"/>
        <v>0</v>
      </c>
      <c r="AF48" s="6">
        <f t="shared" si="2"/>
        <v>0</v>
      </c>
      <c r="AG48" s="6" t="str">
        <f t="shared" si="3"/>
        <v>0</v>
      </c>
    </row>
    <row r="49" spans="1:33" ht="18" customHeight="1" thickTop="1" thickBot="1">
      <c r="A49" s="24">
        <v>21</v>
      </c>
      <c r="B49" s="70"/>
      <c r="C49" s="70"/>
      <c r="D49" s="70"/>
      <c r="E49" s="70"/>
      <c r="F49" s="170"/>
      <c r="G49" s="70"/>
      <c r="H49" s="70"/>
      <c r="I49" s="70"/>
      <c r="J49" s="171"/>
      <c r="K49" s="171"/>
      <c r="L49" s="70"/>
      <c r="M49" s="70"/>
      <c r="N49" s="70"/>
      <c r="O49" s="171"/>
      <c r="P49" s="171"/>
      <c r="Q49" s="70"/>
      <c r="R49" s="70"/>
      <c r="S49" s="172"/>
      <c r="U49" s="211"/>
      <c r="V49" s="73" t="s">
        <v>80</v>
      </c>
      <c r="W49" s="213">
        <v>4</v>
      </c>
      <c r="X49" s="213"/>
      <c r="Y49" s="74"/>
      <c r="Z49" s="74"/>
      <c r="AA49" s="74"/>
      <c r="AD49" s="6">
        <f t="shared" si="0"/>
        <v>0</v>
      </c>
      <c r="AE49" s="6">
        <f t="shared" si="1"/>
        <v>0</v>
      </c>
      <c r="AF49" s="6">
        <f t="shared" si="2"/>
        <v>0</v>
      </c>
      <c r="AG49" s="6" t="str">
        <f t="shared" si="3"/>
        <v>0</v>
      </c>
    </row>
    <row r="50" spans="1:33" ht="18" customHeight="1" thickTop="1" thickBot="1">
      <c r="A50" s="24">
        <v>22</v>
      </c>
      <c r="B50" s="70"/>
      <c r="C50" s="70"/>
      <c r="D50" s="70"/>
      <c r="E50" s="70"/>
      <c r="F50" s="170"/>
      <c r="G50" s="70"/>
      <c r="H50" s="70"/>
      <c r="I50" s="70"/>
      <c r="J50" s="171"/>
      <c r="K50" s="171"/>
      <c r="L50" s="70"/>
      <c r="M50" s="70"/>
      <c r="N50" s="70"/>
      <c r="O50" s="171"/>
      <c r="P50" s="171"/>
      <c r="Q50" s="70"/>
      <c r="R50" s="70"/>
      <c r="S50" s="172"/>
      <c r="U50" s="211"/>
      <c r="V50" s="73" t="s">
        <v>17</v>
      </c>
      <c r="W50" s="213">
        <v>8</v>
      </c>
      <c r="X50" s="213"/>
      <c r="Y50" s="74"/>
      <c r="Z50" s="74"/>
      <c r="AA50" s="74"/>
      <c r="AD50" s="6">
        <f t="shared" si="0"/>
        <v>0</v>
      </c>
      <c r="AE50" s="6">
        <f t="shared" si="1"/>
        <v>0</v>
      </c>
      <c r="AF50" s="6">
        <f t="shared" si="2"/>
        <v>0</v>
      </c>
      <c r="AG50" s="6" t="str">
        <f t="shared" si="3"/>
        <v>0</v>
      </c>
    </row>
    <row r="51" spans="1:33" ht="18" customHeight="1" thickTop="1" thickBot="1">
      <c r="A51" s="24">
        <v>23</v>
      </c>
      <c r="B51" s="70"/>
      <c r="C51" s="70"/>
      <c r="D51" s="70"/>
      <c r="E51" s="70"/>
      <c r="F51" s="170"/>
      <c r="G51" s="70"/>
      <c r="H51" s="70"/>
      <c r="I51" s="70"/>
      <c r="J51" s="171"/>
      <c r="K51" s="171"/>
      <c r="L51" s="70"/>
      <c r="M51" s="70"/>
      <c r="N51" s="70"/>
      <c r="O51" s="171"/>
      <c r="P51" s="171"/>
      <c r="Q51" s="70"/>
      <c r="R51" s="70"/>
      <c r="S51" s="172"/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D51" s="6">
        <f t="shared" si="0"/>
        <v>0</v>
      </c>
      <c r="AE51" s="6">
        <f t="shared" si="1"/>
        <v>0</v>
      </c>
      <c r="AF51" s="6">
        <f t="shared" si="2"/>
        <v>0</v>
      </c>
      <c r="AG51" s="6" t="str">
        <f t="shared" si="3"/>
        <v>0</v>
      </c>
    </row>
    <row r="52" spans="1:33" ht="18" customHeight="1" thickTop="1" thickBot="1">
      <c r="A52" s="24">
        <v>24</v>
      </c>
      <c r="B52" s="70"/>
      <c r="C52" s="70"/>
      <c r="D52" s="70"/>
      <c r="E52" s="70"/>
      <c r="F52" s="170"/>
      <c r="G52" s="70"/>
      <c r="H52" s="70"/>
      <c r="I52" s="70"/>
      <c r="J52" s="171"/>
      <c r="K52" s="171"/>
      <c r="L52" s="70"/>
      <c r="M52" s="70"/>
      <c r="N52" s="70"/>
      <c r="O52" s="171"/>
      <c r="P52" s="171"/>
      <c r="Q52" s="70"/>
      <c r="R52" s="70"/>
      <c r="S52" s="172"/>
      <c r="U52" s="211"/>
      <c r="V52" s="73" t="s">
        <v>87</v>
      </c>
      <c r="W52" s="213">
        <v>30</v>
      </c>
      <c r="X52" s="213"/>
      <c r="Y52" s="74"/>
      <c r="Z52" s="74"/>
      <c r="AA52" s="74"/>
      <c r="AD52" s="6">
        <f t="shared" si="0"/>
        <v>0</v>
      </c>
      <c r="AE52" s="6">
        <f t="shared" si="1"/>
        <v>0</v>
      </c>
      <c r="AF52" s="6">
        <f t="shared" si="2"/>
        <v>0</v>
      </c>
      <c r="AG52" s="6" t="str">
        <f t="shared" si="3"/>
        <v>0</v>
      </c>
    </row>
    <row r="53" spans="1:33" ht="18" customHeight="1" thickTop="1" thickBot="1">
      <c r="A53" s="24">
        <v>25</v>
      </c>
      <c r="B53" s="70"/>
      <c r="C53" s="70"/>
      <c r="D53" s="70"/>
      <c r="E53" s="70"/>
      <c r="F53" s="170"/>
      <c r="G53" s="70"/>
      <c r="H53" s="70"/>
      <c r="I53" s="70"/>
      <c r="J53" s="171"/>
      <c r="K53" s="171"/>
      <c r="L53" s="70"/>
      <c r="M53" s="70"/>
      <c r="N53" s="70"/>
      <c r="O53" s="171"/>
      <c r="P53" s="171"/>
      <c r="Q53" s="70"/>
      <c r="R53" s="70"/>
      <c r="S53" s="172"/>
      <c r="U53" s="211"/>
      <c r="V53" s="73" t="s">
        <v>92</v>
      </c>
      <c r="W53" s="213">
        <v>100</v>
      </c>
      <c r="X53" s="213"/>
      <c r="AD53" s="6">
        <f t="shared" si="0"/>
        <v>0</v>
      </c>
      <c r="AE53" s="6">
        <f t="shared" si="1"/>
        <v>0</v>
      </c>
      <c r="AF53" s="6">
        <f t="shared" si="2"/>
        <v>0</v>
      </c>
      <c r="AG53" s="6" t="str">
        <f t="shared" si="3"/>
        <v>0</v>
      </c>
    </row>
    <row r="54" spans="1:33" ht="18" customHeight="1" thickTop="1" thickBot="1">
      <c r="A54" s="24">
        <v>26</v>
      </c>
      <c r="B54" s="70"/>
      <c r="C54" s="70"/>
      <c r="D54" s="70"/>
      <c r="E54" s="70"/>
      <c r="F54" s="170"/>
      <c r="G54" s="70"/>
      <c r="H54" s="70"/>
      <c r="I54" s="70"/>
      <c r="J54" s="171"/>
      <c r="K54" s="171"/>
      <c r="L54" s="70"/>
      <c r="M54" s="70"/>
      <c r="N54" s="70"/>
      <c r="O54" s="171"/>
      <c r="P54" s="171"/>
      <c r="Q54" s="70"/>
      <c r="R54" s="70"/>
      <c r="S54" s="172"/>
      <c r="U54" s="211"/>
      <c r="V54" s="73" t="s">
        <v>93</v>
      </c>
      <c r="W54" s="213">
        <v>110</v>
      </c>
      <c r="X54" s="213"/>
      <c r="Y54" s="74"/>
      <c r="Z54" s="74"/>
      <c r="AA54" s="74"/>
      <c r="AD54" s="6">
        <f t="shared" si="0"/>
        <v>0</v>
      </c>
      <c r="AE54" s="6">
        <f t="shared" si="1"/>
        <v>0</v>
      </c>
      <c r="AF54" s="6">
        <f t="shared" si="2"/>
        <v>0</v>
      </c>
      <c r="AG54" s="6" t="str">
        <f t="shared" si="3"/>
        <v>0</v>
      </c>
    </row>
    <row r="55" spans="1:33" ht="18" customHeight="1" thickTop="1" thickBot="1">
      <c r="A55" s="24">
        <v>27</v>
      </c>
      <c r="B55" s="70"/>
      <c r="C55" s="70"/>
      <c r="D55" s="70"/>
      <c r="E55" s="70"/>
      <c r="F55" s="170"/>
      <c r="G55" s="70"/>
      <c r="H55" s="70"/>
      <c r="I55" s="70"/>
      <c r="J55" s="171"/>
      <c r="K55" s="171"/>
      <c r="L55" s="70"/>
      <c r="M55" s="70"/>
      <c r="N55" s="70"/>
      <c r="O55" s="171"/>
      <c r="P55" s="171"/>
      <c r="Q55" s="70"/>
      <c r="R55" s="70"/>
      <c r="S55" s="172"/>
      <c r="U55" s="211"/>
      <c r="V55" s="73" t="s">
        <v>12</v>
      </c>
      <c r="W55" s="213">
        <v>501</v>
      </c>
      <c r="X55" s="213"/>
      <c r="Y55" s="74"/>
      <c r="Z55" s="74"/>
      <c r="AA55" s="74"/>
      <c r="AD55" s="6">
        <f t="shared" si="0"/>
        <v>0</v>
      </c>
      <c r="AE55" s="6">
        <f t="shared" si="1"/>
        <v>0</v>
      </c>
      <c r="AF55" s="6">
        <f t="shared" si="2"/>
        <v>0</v>
      </c>
      <c r="AG55" s="6" t="str">
        <f t="shared" si="3"/>
        <v>0</v>
      </c>
    </row>
    <row r="56" spans="1:33" ht="18" customHeight="1" thickTop="1" thickBot="1">
      <c r="A56" s="24">
        <v>28</v>
      </c>
      <c r="B56" s="70"/>
      <c r="C56" s="70"/>
      <c r="D56" s="70"/>
      <c r="E56" s="70"/>
      <c r="F56" s="170"/>
      <c r="G56" s="70"/>
      <c r="H56" s="70"/>
      <c r="I56" s="70"/>
      <c r="J56" s="171"/>
      <c r="K56" s="171"/>
      <c r="L56" s="70"/>
      <c r="M56" s="70"/>
      <c r="N56" s="70"/>
      <c r="O56" s="171"/>
      <c r="P56" s="171"/>
      <c r="Q56" s="70"/>
      <c r="R56" s="70"/>
      <c r="S56" s="172"/>
      <c r="U56" s="211"/>
      <c r="V56" s="73" t="s">
        <v>11</v>
      </c>
      <c r="W56" s="213">
        <v>503</v>
      </c>
      <c r="X56" s="213"/>
      <c r="Y56" s="74"/>
      <c r="Z56" s="74"/>
      <c r="AA56" s="74"/>
      <c r="AD56" s="6">
        <f t="shared" si="0"/>
        <v>0</v>
      </c>
      <c r="AE56" s="6">
        <f t="shared" si="1"/>
        <v>0</v>
      </c>
      <c r="AF56" s="6">
        <f t="shared" si="2"/>
        <v>0</v>
      </c>
      <c r="AG56" s="6" t="str">
        <f t="shared" si="3"/>
        <v>0</v>
      </c>
    </row>
    <row r="57" spans="1:33" ht="18" customHeight="1" thickTop="1" thickBot="1">
      <c r="A57" s="24">
        <v>29</v>
      </c>
      <c r="B57" s="70"/>
      <c r="C57" s="70"/>
      <c r="D57" s="70"/>
      <c r="E57" s="70"/>
      <c r="F57" s="170"/>
      <c r="G57" s="70"/>
      <c r="H57" s="70"/>
      <c r="I57" s="70"/>
      <c r="J57" s="171"/>
      <c r="K57" s="171"/>
      <c r="L57" s="70"/>
      <c r="M57" s="70"/>
      <c r="N57" s="70"/>
      <c r="O57" s="171"/>
      <c r="P57" s="171"/>
      <c r="Q57" s="70"/>
      <c r="R57" s="70"/>
      <c r="S57" s="172"/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0"/>
        <v>0</v>
      </c>
      <c r="AE57" s="6">
        <f t="shared" si="1"/>
        <v>0</v>
      </c>
      <c r="AF57" s="6">
        <f t="shared" si="2"/>
        <v>0</v>
      </c>
      <c r="AG57" s="6" t="str">
        <f t="shared" si="3"/>
        <v>0</v>
      </c>
    </row>
    <row r="58" spans="1:33" ht="18" customHeight="1" thickTop="1" thickBot="1">
      <c r="A58" s="24">
        <v>30</v>
      </c>
      <c r="B58" s="70"/>
      <c r="C58" s="70"/>
      <c r="D58" s="70"/>
      <c r="E58" s="70"/>
      <c r="F58" s="170"/>
      <c r="G58" s="70"/>
      <c r="H58" s="70"/>
      <c r="I58" s="70"/>
      <c r="J58" s="171"/>
      <c r="K58" s="171"/>
      <c r="L58" s="70"/>
      <c r="M58" s="70"/>
      <c r="N58" s="70"/>
      <c r="O58" s="171"/>
      <c r="P58" s="171"/>
      <c r="Q58" s="70"/>
      <c r="R58" s="70"/>
      <c r="S58" s="172"/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D58" s="6">
        <f t="shared" si="0"/>
        <v>0</v>
      </c>
      <c r="AE58" s="6">
        <f t="shared" si="1"/>
        <v>0</v>
      </c>
      <c r="AF58" s="6">
        <f t="shared" si="2"/>
        <v>0</v>
      </c>
      <c r="AG58" s="6" t="str">
        <f t="shared" si="3"/>
        <v>0</v>
      </c>
    </row>
    <row r="59" spans="1:33" ht="18" customHeight="1" thickTop="1" thickBot="1">
      <c r="A59" s="24">
        <v>31</v>
      </c>
      <c r="B59" s="70"/>
      <c r="C59" s="70"/>
      <c r="D59" s="70"/>
      <c r="E59" s="70"/>
      <c r="F59" s="170"/>
      <c r="G59" s="70"/>
      <c r="H59" s="70"/>
      <c r="I59" s="70"/>
      <c r="J59" s="171"/>
      <c r="K59" s="171"/>
      <c r="L59" s="70"/>
      <c r="M59" s="70"/>
      <c r="N59" s="70"/>
      <c r="O59" s="171"/>
      <c r="P59" s="171"/>
      <c r="Q59" s="70"/>
      <c r="R59" s="70"/>
      <c r="S59" s="172"/>
      <c r="U59" s="211"/>
      <c r="V59" s="73" t="s">
        <v>91</v>
      </c>
      <c r="W59" s="213">
        <v>2</v>
      </c>
      <c r="X59" s="213"/>
      <c r="Y59" s="74"/>
      <c r="Z59" s="74"/>
      <c r="AA59" s="74"/>
      <c r="AB59" s="79"/>
      <c r="AC59" s="79"/>
      <c r="AD59" s="6">
        <f t="shared" si="0"/>
        <v>0</v>
      </c>
      <c r="AE59" s="6">
        <f t="shared" si="1"/>
        <v>0</v>
      </c>
      <c r="AF59" s="6">
        <f t="shared" si="2"/>
        <v>0</v>
      </c>
      <c r="AG59" s="6" t="str">
        <f t="shared" si="3"/>
        <v>0</v>
      </c>
    </row>
    <row r="60" spans="1:33" ht="18" customHeight="1" thickTop="1" thickBot="1">
      <c r="A60" s="24">
        <v>32</v>
      </c>
      <c r="B60" s="70"/>
      <c r="C60" s="70"/>
      <c r="D60" s="70"/>
      <c r="E60" s="70"/>
      <c r="F60" s="170"/>
      <c r="G60" s="70"/>
      <c r="H60" s="70"/>
      <c r="I60" s="70"/>
      <c r="J60" s="171"/>
      <c r="K60" s="171"/>
      <c r="L60" s="70"/>
      <c r="M60" s="70"/>
      <c r="N60" s="70"/>
      <c r="O60" s="171"/>
      <c r="P60" s="171"/>
      <c r="Q60" s="70"/>
      <c r="R60" s="70"/>
      <c r="S60" s="172"/>
      <c r="U60" s="211"/>
      <c r="V60" s="73" t="s">
        <v>17</v>
      </c>
      <c r="W60" s="213">
        <v>8</v>
      </c>
      <c r="X60" s="213"/>
      <c r="Y60" s="74"/>
      <c r="Z60" s="74"/>
      <c r="AA60" s="74"/>
      <c r="AB60" s="79"/>
      <c r="AC60" s="79"/>
      <c r="AD60" s="6">
        <f t="shared" si="0"/>
        <v>0</v>
      </c>
      <c r="AE60" s="6">
        <f t="shared" si="1"/>
        <v>0</v>
      </c>
      <c r="AF60" s="6">
        <f t="shared" si="2"/>
        <v>0</v>
      </c>
      <c r="AG60" s="6" t="str">
        <f t="shared" si="3"/>
        <v>0</v>
      </c>
    </row>
    <row r="61" spans="1:33" ht="18" customHeight="1" thickTop="1" thickBot="1">
      <c r="A61" s="24">
        <v>33</v>
      </c>
      <c r="B61" s="70"/>
      <c r="C61" s="70"/>
      <c r="D61" s="70"/>
      <c r="E61" s="70"/>
      <c r="F61" s="170"/>
      <c r="G61" s="70"/>
      <c r="H61" s="70"/>
      <c r="I61" s="70"/>
      <c r="J61" s="171"/>
      <c r="K61" s="171"/>
      <c r="L61" s="70"/>
      <c r="M61" s="70"/>
      <c r="N61" s="70"/>
      <c r="O61" s="171"/>
      <c r="P61" s="171"/>
      <c r="Q61" s="70"/>
      <c r="R61" s="70"/>
      <c r="S61" s="172"/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D61" s="6">
        <f t="shared" ref="AD61:AD93" si="4">IF(COUNT(H61)=1,B61,0)</f>
        <v>0</v>
      </c>
      <c r="AE61" s="6">
        <f t="shared" si="1"/>
        <v>0</v>
      </c>
      <c r="AF61" s="6">
        <f t="shared" si="2"/>
        <v>0</v>
      </c>
      <c r="AG61" s="6" t="str">
        <f t="shared" si="3"/>
        <v>0</v>
      </c>
    </row>
    <row r="62" spans="1:33" ht="18" customHeight="1" thickTop="1" thickBot="1">
      <c r="A62" s="24">
        <v>34</v>
      </c>
      <c r="B62" s="70"/>
      <c r="C62" s="70"/>
      <c r="D62" s="70"/>
      <c r="E62" s="70"/>
      <c r="F62" s="170"/>
      <c r="G62" s="70"/>
      <c r="H62" s="70"/>
      <c r="I62" s="70"/>
      <c r="J62" s="171"/>
      <c r="K62" s="171"/>
      <c r="L62" s="70"/>
      <c r="M62" s="70"/>
      <c r="N62" s="70"/>
      <c r="O62" s="171"/>
      <c r="P62" s="171"/>
      <c r="Q62" s="70"/>
      <c r="R62" s="70"/>
      <c r="S62" s="172"/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D62" s="6">
        <f t="shared" si="4"/>
        <v>0</v>
      </c>
      <c r="AE62" s="6">
        <f t="shared" si="1"/>
        <v>0</v>
      </c>
      <c r="AF62" s="6">
        <f t="shared" si="2"/>
        <v>0</v>
      </c>
      <c r="AG62" s="6" t="str">
        <f t="shared" si="3"/>
        <v>0</v>
      </c>
    </row>
    <row r="63" spans="1:33" ht="18" customHeight="1" thickTop="1" thickBot="1">
      <c r="A63" s="24">
        <v>35</v>
      </c>
      <c r="B63" s="70"/>
      <c r="C63" s="70"/>
      <c r="D63" s="70"/>
      <c r="E63" s="70"/>
      <c r="F63" s="170"/>
      <c r="G63" s="70"/>
      <c r="H63" s="70"/>
      <c r="I63" s="70"/>
      <c r="J63" s="171"/>
      <c r="K63" s="171"/>
      <c r="L63" s="70"/>
      <c r="M63" s="70"/>
      <c r="N63" s="70"/>
      <c r="O63" s="171"/>
      <c r="P63" s="171"/>
      <c r="Q63" s="70"/>
      <c r="R63" s="70"/>
      <c r="S63" s="172"/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D63" s="6">
        <f t="shared" si="4"/>
        <v>0</v>
      </c>
      <c r="AE63" s="6">
        <f t="shared" si="1"/>
        <v>0</v>
      </c>
      <c r="AF63" s="6">
        <f t="shared" si="2"/>
        <v>0</v>
      </c>
      <c r="AG63" s="6" t="str">
        <f t="shared" si="3"/>
        <v>0</v>
      </c>
    </row>
    <row r="64" spans="1:33" ht="18" customHeight="1" thickTop="1" thickBot="1">
      <c r="A64" s="24">
        <v>36</v>
      </c>
      <c r="B64" s="70"/>
      <c r="C64" s="70"/>
      <c r="D64" s="70"/>
      <c r="E64" s="70"/>
      <c r="F64" s="170"/>
      <c r="G64" s="70"/>
      <c r="H64" s="70"/>
      <c r="I64" s="70"/>
      <c r="J64" s="171"/>
      <c r="K64" s="171"/>
      <c r="L64" s="70"/>
      <c r="M64" s="70"/>
      <c r="N64" s="70"/>
      <c r="O64" s="171"/>
      <c r="P64" s="171"/>
      <c r="Q64" s="70"/>
      <c r="R64" s="70"/>
      <c r="S64" s="172"/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D64" s="6">
        <f t="shared" si="4"/>
        <v>0</v>
      </c>
      <c r="AE64" s="6">
        <f t="shared" si="1"/>
        <v>0</v>
      </c>
      <c r="AF64" s="6">
        <f t="shared" si="2"/>
        <v>0</v>
      </c>
      <c r="AG64" s="6" t="str">
        <f t="shared" si="3"/>
        <v>0</v>
      </c>
    </row>
    <row r="65" spans="1:33" ht="18" customHeight="1" thickTop="1" thickBot="1">
      <c r="A65" s="24">
        <v>37</v>
      </c>
      <c r="B65" s="70"/>
      <c r="C65" s="70"/>
      <c r="D65" s="70"/>
      <c r="E65" s="70"/>
      <c r="F65" s="170"/>
      <c r="G65" s="70"/>
      <c r="H65" s="70"/>
      <c r="I65" s="70"/>
      <c r="J65" s="171"/>
      <c r="K65" s="171"/>
      <c r="L65" s="70"/>
      <c r="M65" s="70"/>
      <c r="N65" s="70"/>
      <c r="O65" s="171"/>
      <c r="P65" s="171"/>
      <c r="Q65" s="70"/>
      <c r="R65" s="70"/>
      <c r="S65" s="172"/>
      <c r="U65" s="211"/>
      <c r="V65" s="73" t="s">
        <v>12</v>
      </c>
      <c r="W65" s="213">
        <v>501</v>
      </c>
      <c r="X65" s="213"/>
      <c r="Y65" s="74"/>
      <c r="Z65" s="74"/>
      <c r="AA65" s="74"/>
      <c r="AD65" s="6">
        <f t="shared" si="4"/>
        <v>0</v>
      </c>
      <c r="AE65" s="6">
        <f t="shared" si="1"/>
        <v>0</v>
      </c>
      <c r="AF65" s="6">
        <f t="shared" si="2"/>
        <v>0</v>
      </c>
      <c r="AG65" s="6" t="str">
        <f t="shared" si="3"/>
        <v>0</v>
      </c>
    </row>
    <row r="66" spans="1:33" ht="18" customHeight="1" thickTop="1" thickBot="1">
      <c r="A66" s="24">
        <v>38</v>
      </c>
      <c r="B66" s="70"/>
      <c r="C66" s="70"/>
      <c r="D66" s="70"/>
      <c r="E66" s="70"/>
      <c r="F66" s="170"/>
      <c r="G66" s="70"/>
      <c r="H66" s="70"/>
      <c r="I66" s="70"/>
      <c r="J66" s="171"/>
      <c r="K66" s="171"/>
      <c r="L66" s="70"/>
      <c r="M66" s="70"/>
      <c r="N66" s="70"/>
      <c r="O66" s="171"/>
      <c r="P66" s="171"/>
      <c r="Q66" s="70"/>
      <c r="R66" s="70"/>
      <c r="S66" s="172"/>
      <c r="U66" s="211"/>
      <c r="V66" s="73" t="s">
        <v>11</v>
      </c>
      <c r="W66" s="213">
        <v>503</v>
      </c>
      <c r="X66" s="213"/>
      <c r="Y66" s="74"/>
      <c r="Z66" s="74"/>
      <c r="AA66" s="74"/>
      <c r="AD66" s="6">
        <f t="shared" si="4"/>
        <v>0</v>
      </c>
      <c r="AE66" s="6">
        <f t="shared" si="1"/>
        <v>0</v>
      </c>
      <c r="AF66" s="6">
        <f t="shared" si="2"/>
        <v>0</v>
      </c>
      <c r="AG66" s="6" t="str">
        <f t="shared" si="3"/>
        <v>0</v>
      </c>
    </row>
    <row r="67" spans="1:33" ht="18" customHeight="1" thickTop="1" thickBot="1">
      <c r="A67" s="24">
        <v>39</v>
      </c>
      <c r="B67" s="70"/>
      <c r="C67" s="70"/>
      <c r="D67" s="70"/>
      <c r="E67" s="70"/>
      <c r="F67" s="170"/>
      <c r="G67" s="70"/>
      <c r="H67" s="70"/>
      <c r="I67" s="70"/>
      <c r="J67" s="171"/>
      <c r="K67" s="171"/>
      <c r="L67" s="70"/>
      <c r="M67" s="70"/>
      <c r="N67" s="70"/>
      <c r="O67" s="171"/>
      <c r="P67" s="171"/>
      <c r="Q67" s="70"/>
      <c r="R67" s="70"/>
      <c r="S67" s="172"/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D67" s="6">
        <f t="shared" si="4"/>
        <v>0</v>
      </c>
      <c r="AE67" s="6">
        <f t="shared" si="1"/>
        <v>0</v>
      </c>
      <c r="AF67" s="6">
        <f t="shared" si="2"/>
        <v>0</v>
      </c>
      <c r="AG67" s="6" t="str">
        <f t="shared" si="3"/>
        <v>0</v>
      </c>
    </row>
    <row r="68" spans="1:33" ht="18" customHeight="1" thickTop="1" thickBot="1">
      <c r="A68" s="24">
        <v>40</v>
      </c>
      <c r="B68" s="70"/>
      <c r="C68" s="70"/>
      <c r="D68" s="70"/>
      <c r="E68" s="70"/>
      <c r="F68" s="170"/>
      <c r="G68" s="70"/>
      <c r="H68" s="70"/>
      <c r="I68" s="70"/>
      <c r="J68" s="171"/>
      <c r="K68" s="171"/>
      <c r="L68" s="70"/>
      <c r="M68" s="70"/>
      <c r="N68" s="70"/>
      <c r="O68" s="171"/>
      <c r="P68" s="171"/>
      <c r="Q68" s="70"/>
      <c r="R68" s="70"/>
      <c r="S68" s="172"/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D68" s="6">
        <f t="shared" si="4"/>
        <v>0</v>
      </c>
      <c r="AE68" s="6">
        <f t="shared" si="1"/>
        <v>0</v>
      </c>
      <c r="AF68" s="6">
        <f t="shared" si="2"/>
        <v>0</v>
      </c>
      <c r="AG68" s="6" t="str">
        <f t="shared" si="3"/>
        <v>0</v>
      </c>
    </row>
    <row r="69" spans="1:33" ht="18" customHeight="1" thickTop="1" thickBot="1">
      <c r="A69" s="24">
        <v>41</v>
      </c>
      <c r="B69" s="70"/>
      <c r="C69" s="70"/>
      <c r="D69" s="70"/>
      <c r="E69" s="70"/>
      <c r="F69" s="170"/>
      <c r="G69" s="70"/>
      <c r="H69" s="70"/>
      <c r="I69" s="70"/>
      <c r="J69" s="171"/>
      <c r="K69" s="171"/>
      <c r="L69" s="70"/>
      <c r="M69" s="70"/>
      <c r="N69" s="70"/>
      <c r="O69" s="171"/>
      <c r="P69" s="171"/>
      <c r="Q69" s="70"/>
      <c r="R69" s="70"/>
      <c r="S69" s="172"/>
      <c r="U69" s="211"/>
      <c r="V69" s="73" t="s">
        <v>17</v>
      </c>
      <c r="W69" s="213">
        <v>8</v>
      </c>
      <c r="X69" s="213"/>
      <c r="Y69" s="74"/>
      <c r="Z69" s="74"/>
      <c r="AA69" s="74"/>
      <c r="AD69" s="6">
        <f t="shared" si="4"/>
        <v>0</v>
      </c>
      <c r="AE69" s="6">
        <f t="shared" si="1"/>
        <v>0</v>
      </c>
      <c r="AF69" s="6">
        <f t="shared" si="2"/>
        <v>0</v>
      </c>
      <c r="AG69" s="6" t="str">
        <f t="shared" si="3"/>
        <v>0</v>
      </c>
    </row>
    <row r="70" spans="1:33" ht="18" customHeight="1" thickTop="1" thickBot="1">
      <c r="A70" s="24">
        <v>42</v>
      </c>
      <c r="B70" s="70"/>
      <c r="C70" s="70"/>
      <c r="D70" s="70"/>
      <c r="E70" s="70"/>
      <c r="F70" s="170"/>
      <c r="G70" s="70"/>
      <c r="H70" s="70"/>
      <c r="I70" s="70"/>
      <c r="J70" s="171"/>
      <c r="K70" s="171"/>
      <c r="L70" s="70"/>
      <c r="M70" s="70"/>
      <c r="N70" s="70"/>
      <c r="O70" s="171"/>
      <c r="P70" s="171"/>
      <c r="Q70" s="70"/>
      <c r="R70" s="70"/>
      <c r="S70" s="172"/>
      <c r="U70" s="211"/>
      <c r="V70" s="73" t="s">
        <v>12</v>
      </c>
      <c r="W70" s="213">
        <v>501</v>
      </c>
      <c r="X70" s="213"/>
      <c r="Y70" s="74"/>
      <c r="Z70" s="74"/>
      <c r="AA70" s="74"/>
      <c r="AD70" s="6">
        <f t="shared" si="4"/>
        <v>0</v>
      </c>
      <c r="AE70" s="6">
        <f t="shared" si="1"/>
        <v>0</v>
      </c>
      <c r="AF70" s="6">
        <f t="shared" si="2"/>
        <v>0</v>
      </c>
      <c r="AG70" s="6" t="str">
        <f t="shared" si="3"/>
        <v>0</v>
      </c>
    </row>
    <row r="71" spans="1:33" ht="18" customHeight="1" thickTop="1" thickBot="1">
      <c r="A71" s="24">
        <v>43</v>
      </c>
      <c r="B71" s="70"/>
      <c r="C71" s="70"/>
      <c r="D71" s="70"/>
      <c r="E71" s="70"/>
      <c r="F71" s="170"/>
      <c r="G71" s="70"/>
      <c r="H71" s="70"/>
      <c r="I71" s="70"/>
      <c r="J71" s="171"/>
      <c r="K71" s="171"/>
      <c r="L71" s="70"/>
      <c r="M71" s="70"/>
      <c r="N71" s="70"/>
      <c r="O71" s="171"/>
      <c r="P71" s="171"/>
      <c r="Q71" s="70"/>
      <c r="R71" s="70"/>
      <c r="S71" s="172"/>
      <c r="U71" s="212"/>
      <c r="V71" s="73" t="s">
        <v>11</v>
      </c>
      <c r="W71" s="213">
        <v>503</v>
      </c>
      <c r="X71" s="213"/>
      <c r="Y71" s="80"/>
      <c r="Z71" s="80"/>
      <c r="AA71" s="80"/>
      <c r="AD71" s="6">
        <f t="shared" si="4"/>
        <v>0</v>
      </c>
      <c r="AE71" s="6">
        <f t="shared" si="1"/>
        <v>0</v>
      </c>
      <c r="AF71" s="6">
        <f t="shared" si="2"/>
        <v>0</v>
      </c>
      <c r="AG71" s="6" t="str">
        <f t="shared" si="3"/>
        <v>0</v>
      </c>
    </row>
    <row r="72" spans="1:33" ht="18" customHeight="1" thickTop="1">
      <c r="A72" s="24">
        <v>44</v>
      </c>
      <c r="B72" s="70"/>
      <c r="C72" s="70"/>
      <c r="D72" s="70"/>
      <c r="E72" s="70"/>
      <c r="F72" s="170"/>
      <c r="G72" s="70"/>
      <c r="H72" s="70"/>
      <c r="I72" s="70"/>
      <c r="J72" s="171"/>
      <c r="K72" s="171"/>
      <c r="L72" s="70"/>
      <c r="M72" s="70"/>
      <c r="N72" s="70"/>
      <c r="O72" s="171"/>
      <c r="P72" s="171"/>
      <c r="Q72" s="70"/>
      <c r="R72" s="70"/>
      <c r="S72" s="172"/>
      <c r="V72" s="80"/>
      <c r="W72" s="77"/>
      <c r="X72" s="77"/>
      <c r="Y72" s="80"/>
      <c r="Z72" s="80"/>
      <c r="AA72" s="80"/>
      <c r="AD72" s="6">
        <f t="shared" si="4"/>
        <v>0</v>
      </c>
      <c r="AE72" s="6">
        <f t="shared" si="1"/>
        <v>0</v>
      </c>
      <c r="AF72" s="6">
        <f t="shared" si="2"/>
        <v>0</v>
      </c>
      <c r="AG72" s="6" t="str">
        <f t="shared" si="3"/>
        <v>0</v>
      </c>
    </row>
    <row r="73" spans="1:33" ht="18" customHeight="1" thickBot="1">
      <c r="A73" s="24">
        <v>45</v>
      </c>
      <c r="B73" s="70"/>
      <c r="C73" s="70"/>
      <c r="D73" s="70"/>
      <c r="E73" s="70"/>
      <c r="F73" s="170"/>
      <c r="G73" s="70"/>
      <c r="H73" s="70"/>
      <c r="I73" s="70"/>
      <c r="J73" s="171"/>
      <c r="K73" s="171"/>
      <c r="L73" s="70"/>
      <c r="M73" s="70"/>
      <c r="N73" s="70"/>
      <c r="O73" s="171"/>
      <c r="P73" s="171"/>
      <c r="Q73" s="70"/>
      <c r="R73" s="70"/>
      <c r="S73" s="172"/>
      <c r="U73" s="81" t="s">
        <v>9</v>
      </c>
      <c r="V73" s="81"/>
      <c r="W73" s="81"/>
      <c r="X73" s="82"/>
      <c r="Y73" s="83"/>
      <c r="Z73" s="74"/>
      <c r="AA73" s="74"/>
      <c r="AD73" s="6">
        <f t="shared" si="4"/>
        <v>0</v>
      </c>
      <c r="AE73" s="6">
        <f t="shared" si="1"/>
        <v>0</v>
      </c>
      <c r="AF73" s="6">
        <f t="shared" si="2"/>
        <v>0</v>
      </c>
      <c r="AG73" s="6" t="str">
        <f t="shared" si="3"/>
        <v>0</v>
      </c>
    </row>
    <row r="74" spans="1:33" ht="18" customHeight="1" thickTop="1" thickBot="1">
      <c r="A74" s="24">
        <v>46</v>
      </c>
      <c r="B74" s="70"/>
      <c r="C74" s="70"/>
      <c r="D74" s="70"/>
      <c r="E74" s="70"/>
      <c r="F74" s="170"/>
      <c r="G74" s="70"/>
      <c r="H74" s="70"/>
      <c r="I74" s="70"/>
      <c r="J74" s="171"/>
      <c r="K74" s="171"/>
      <c r="L74" s="70"/>
      <c r="M74" s="70"/>
      <c r="N74" s="70"/>
      <c r="O74" s="171"/>
      <c r="P74" s="171"/>
      <c r="Q74" s="70"/>
      <c r="R74" s="70"/>
      <c r="S74" s="172"/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87"/>
      <c r="AC74" s="87"/>
      <c r="AD74" s="6">
        <f t="shared" si="4"/>
        <v>0</v>
      </c>
      <c r="AE74" s="6">
        <f t="shared" si="1"/>
        <v>0</v>
      </c>
      <c r="AF74" s="6">
        <f t="shared" si="2"/>
        <v>0</v>
      </c>
      <c r="AG74" s="6" t="str">
        <f t="shared" si="3"/>
        <v>0</v>
      </c>
    </row>
    <row r="75" spans="1:33" ht="18" customHeight="1" thickTop="1" thickBot="1">
      <c r="A75" s="24">
        <v>47</v>
      </c>
      <c r="B75" s="70"/>
      <c r="C75" s="70"/>
      <c r="D75" s="70"/>
      <c r="E75" s="70"/>
      <c r="F75" s="170"/>
      <c r="G75" s="70"/>
      <c r="H75" s="70"/>
      <c r="I75" s="70"/>
      <c r="J75" s="171"/>
      <c r="K75" s="171"/>
      <c r="L75" s="70"/>
      <c r="M75" s="70"/>
      <c r="N75" s="70"/>
      <c r="O75" s="171"/>
      <c r="P75" s="171"/>
      <c r="Q75" s="70"/>
      <c r="R75" s="70"/>
      <c r="S75" s="172"/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D75" s="6">
        <f t="shared" si="4"/>
        <v>0</v>
      </c>
      <c r="AE75" s="6">
        <f t="shared" si="1"/>
        <v>0</v>
      </c>
      <c r="AF75" s="6">
        <f t="shared" si="2"/>
        <v>0</v>
      </c>
      <c r="AG75" s="6" t="str">
        <f t="shared" si="3"/>
        <v>0</v>
      </c>
    </row>
    <row r="76" spans="1:33" ht="18" customHeight="1" thickTop="1" thickBot="1">
      <c r="A76" s="24">
        <v>48</v>
      </c>
      <c r="B76" s="70"/>
      <c r="C76" s="70"/>
      <c r="D76" s="70"/>
      <c r="E76" s="70"/>
      <c r="F76" s="170"/>
      <c r="G76" s="70"/>
      <c r="H76" s="70"/>
      <c r="I76" s="70"/>
      <c r="J76" s="171"/>
      <c r="K76" s="171"/>
      <c r="L76" s="70"/>
      <c r="M76" s="70"/>
      <c r="N76" s="70"/>
      <c r="O76" s="171"/>
      <c r="P76" s="171"/>
      <c r="Q76" s="70"/>
      <c r="R76" s="70"/>
      <c r="S76" s="172"/>
      <c r="U76" s="205"/>
      <c r="V76" s="205"/>
      <c r="W76" s="88" t="s">
        <v>3</v>
      </c>
      <c r="X76" s="88">
        <v>432</v>
      </c>
      <c r="Y76" s="205"/>
      <c r="Z76" s="185"/>
      <c r="AA76" s="185"/>
      <c r="AD76" s="6">
        <f t="shared" si="4"/>
        <v>0</v>
      </c>
      <c r="AE76" s="6">
        <f t="shared" si="1"/>
        <v>0</v>
      </c>
      <c r="AF76" s="6">
        <f t="shared" si="2"/>
        <v>0</v>
      </c>
      <c r="AG76" s="6" t="str">
        <f t="shared" si="3"/>
        <v>0</v>
      </c>
    </row>
    <row r="77" spans="1:33" ht="18" customHeight="1" thickTop="1" thickBot="1">
      <c r="A77" s="24">
        <v>49</v>
      </c>
      <c r="B77" s="70"/>
      <c r="C77" s="70"/>
      <c r="D77" s="70"/>
      <c r="E77" s="70"/>
      <c r="F77" s="170"/>
      <c r="G77" s="70"/>
      <c r="H77" s="70"/>
      <c r="I77" s="70"/>
      <c r="J77" s="171"/>
      <c r="K77" s="171"/>
      <c r="L77" s="70"/>
      <c r="M77" s="70"/>
      <c r="N77" s="70"/>
      <c r="O77" s="171"/>
      <c r="P77" s="171"/>
      <c r="Q77" s="70"/>
      <c r="R77" s="70"/>
      <c r="S77" s="172"/>
      <c r="U77" s="205"/>
      <c r="V77" s="205"/>
      <c r="W77" s="88" t="s">
        <v>4</v>
      </c>
      <c r="X77" s="88">
        <v>433</v>
      </c>
      <c r="Y77" s="205"/>
      <c r="Z77" s="185"/>
      <c r="AA77" s="185"/>
      <c r="AD77" s="6">
        <f t="shared" si="4"/>
        <v>0</v>
      </c>
      <c r="AE77" s="6">
        <f t="shared" si="1"/>
        <v>0</v>
      </c>
      <c r="AF77" s="6">
        <f t="shared" si="2"/>
        <v>0</v>
      </c>
      <c r="AG77" s="6" t="str">
        <f t="shared" si="3"/>
        <v>0</v>
      </c>
    </row>
    <row r="78" spans="1:33" ht="18" customHeight="1" thickTop="1" thickBot="1">
      <c r="A78" s="24">
        <v>50</v>
      </c>
      <c r="B78" s="70"/>
      <c r="C78" s="70"/>
      <c r="D78" s="70"/>
      <c r="E78" s="70"/>
      <c r="F78" s="170"/>
      <c r="G78" s="70"/>
      <c r="H78" s="70"/>
      <c r="I78" s="70"/>
      <c r="J78" s="171"/>
      <c r="K78" s="171"/>
      <c r="L78" s="70"/>
      <c r="M78" s="70"/>
      <c r="N78" s="70"/>
      <c r="O78" s="171"/>
      <c r="P78" s="171"/>
      <c r="Q78" s="70"/>
      <c r="R78" s="70"/>
      <c r="S78" s="172"/>
      <c r="U78" s="205"/>
      <c r="V78" s="205"/>
      <c r="W78" s="88" t="s">
        <v>5</v>
      </c>
      <c r="X78" s="88">
        <v>434</v>
      </c>
      <c r="Y78" s="205"/>
      <c r="Z78" s="185"/>
      <c r="AA78" s="185"/>
      <c r="AD78" s="6">
        <f t="shared" si="4"/>
        <v>0</v>
      </c>
      <c r="AE78" s="6">
        <f t="shared" si="1"/>
        <v>0</v>
      </c>
      <c r="AF78" s="6">
        <f t="shared" si="2"/>
        <v>0</v>
      </c>
      <c r="AG78" s="6" t="str">
        <f t="shared" si="3"/>
        <v>0</v>
      </c>
    </row>
    <row r="79" spans="1:33" ht="18" customHeight="1" thickTop="1" thickBot="1">
      <c r="A79" s="24">
        <v>51</v>
      </c>
      <c r="B79" s="70"/>
      <c r="C79" s="70"/>
      <c r="D79" s="70"/>
      <c r="E79" s="70"/>
      <c r="F79" s="170"/>
      <c r="G79" s="70"/>
      <c r="H79" s="70"/>
      <c r="I79" s="70"/>
      <c r="J79" s="171"/>
      <c r="K79" s="171"/>
      <c r="L79" s="70"/>
      <c r="M79" s="70"/>
      <c r="N79" s="70"/>
      <c r="O79" s="171"/>
      <c r="P79" s="171"/>
      <c r="Q79" s="70"/>
      <c r="R79" s="70"/>
      <c r="S79" s="172"/>
      <c r="U79" s="205"/>
      <c r="V79" s="205"/>
      <c r="W79" s="88" t="s">
        <v>6</v>
      </c>
      <c r="X79" s="88">
        <v>435</v>
      </c>
      <c r="Y79" s="205"/>
      <c r="Z79" s="185"/>
      <c r="AA79" s="185"/>
      <c r="AD79" s="6">
        <f t="shared" si="4"/>
        <v>0</v>
      </c>
      <c r="AE79" s="6">
        <f t="shared" si="1"/>
        <v>0</v>
      </c>
      <c r="AF79" s="6">
        <f t="shared" si="2"/>
        <v>0</v>
      </c>
      <c r="AG79" s="6" t="str">
        <f t="shared" si="3"/>
        <v>0</v>
      </c>
    </row>
    <row r="80" spans="1:33" ht="18" customHeight="1" thickTop="1" thickBot="1">
      <c r="A80" s="24">
        <v>52</v>
      </c>
      <c r="B80" s="70"/>
      <c r="C80" s="70"/>
      <c r="D80" s="70"/>
      <c r="E80" s="70"/>
      <c r="F80" s="170"/>
      <c r="G80" s="70"/>
      <c r="H80" s="70"/>
      <c r="I80" s="70"/>
      <c r="J80" s="171"/>
      <c r="K80" s="171"/>
      <c r="L80" s="70"/>
      <c r="M80" s="70"/>
      <c r="N80" s="70"/>
      <c r="O80" s="171"/>
      <c r="P80" s="171"/>
      <c r="Q80" s="70"/>
      <c r="R80" s="70"/>
      <c r="S80" s="172"/>
      <c r="U80" s="206"/>
      <c r="V80" s="206"/>
      <c r="W80" s="89" t="s">
        <v>6</v>
      </c>
      <c r="X80" s="89">
        <v>436</v>
      </c>
      <c r="Y80" s="206"/>
      <c r="Z80" s="185"/>
      <c r="AA80" s="185"/>
      <c r="AD80" s="6">
        <f t="shared" si="4"/>
        <v>0</v>
      </c>
      <c r="AE80" s="6">
        <f t="shared" si="1"/>
        <v>0</v>
      </c>
      <c r="AF80" s="6">
        <f t="shared" si="2"/>
        <v>0</v>
      </c>
      <c r="AG80" s="6" t="str">
        <f t="shared" si="3"/>
        <v>0</v>
      </c>
    </row>
    <row r="81" spans="1:33" ht="18" customHeight="1" thickTop="1" thickBot="1">
      <c r="A81" s="24">
        <v>53</v>
      </c>
      <c r="B81" s="70"/>
      <c r="C81" s="70"/>
      <c r="D81" s="70"/>
      <c r="E81" s="70"/>
      <c r="F81" s="170"/>
      <c r="G81" s="70"/>
      <c r="H81" s="70"/>
      <c r="I81" s="70"/>
      <c r="J81" s="171"/>
      <c r="K81" s="171"/>
      <c r="L81" s="70"/>
      <c r="M81" s="70"/>
      <c r="N81" s="70"/>
      <c r="O81" s="171"/>
      <c r="P81" s="171"/>
      <c r="Q81" s="70"/>
      <c r="R81" s="70"/>
      <c r="S81" s="172"/>
      <c r="U81" s="90"/>
      <c r="V81" s="207" t="s">
        <v>289</v>
      </c>
      <c r="W81" s="207"/>
      <c r="X81" s="207"/>
      <c r="Y81" s="207"/>
      <c r="Z81" s="75"/>
      <c r="AA81" s="75"/>
      <c r="AD81" s="6">
        <f t="shared" si="4"/>
        <v>0</v>
      </c>
      <c r="AE81" s="6">
        <f t="shared" si="1"/>
        <v>0</v>
      </c>
      <c r="AF81" s="6">
        <f t="shared" si="2"/>
        <v>0</v>
      </c>
      <c r="AG81" s="6" t="str">
        <f t="shared" si="3"/>
        <v>0</v>
      </c>
    </row>
    <row r="82" spans="1:33" ht="18" customHeight="1" thickTop="1" thickBot="1">
      <c r="A82" s="24">
        <v>54</v>
      </c>
      <c r="B82" s="70"/>
      <c r="C82" s="70"/>
      <c r="D82" s="70"/>
      <c r="E82" s="70"/>
      <c r="F82" s="170"/>
      <c r="G82" s="70"/>
      <c r="H82" s="70"/>
      <c r="I82" s="70"/>
      <c r="J82" s="171"/>
      <c r="K82" s="171"/>
      <c r="L82" s="70"/>
      <c r="M82" s="70"/>
      <c r="N82" s="70"/>
      <c r="O82" s="171"/>
      <c r="P82" s="171"/>
      <c r="Q82" s="70"/>
      <c r="R82" s="70"/>
      <c r="S82" s="172"/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D82" s="6">
        <f t="shared" si="4"/>
        <v>0</v>
      </c>
      <c r="AE82" s="6">
        <f t="shared" si="1"/>
        <v>0</v>
      </c>
      <c r="AF82" s="6">
        <f t="shared" si="2"/>
        <v>0</v>
      </c>
      <c r="AG82" s="6" t="str">
        <f t="shared" si="3"/>
        <v>0</v>
      </c>
    </row>
    <row r="83" spans="1:33" ht="18" customHeight="1" thickTop="1" thickBot="1">
      <c r="A83" s="24">
        <v>55</v>
      </c>
      <c r="B83" s="70"/>
      <c r="C83" s="70"/>
      <c r="D83" s="70"/>
      <c r="E83" s="70"/>
      <c r="F83" s="170"/>
      <c r="G83" s="70"/>
      <c r="H83" s="70"/>
      <c r="I83" s="70"/>
      <c r="J83" s="171"/>
      <c r="K83" s="171"/>
      <c r="L83" s="70"/>
      <c r="M83" s="70"/>
      <c r="N83" s="70"/>
      <c r="O83" s="171"/>
      <c r="P83" s="171"/>
      <c r="Q83" s="70"/>
      <c r="R83" s="70"/>
      <c r="S83" s="172"/>
      <c r="U83" s="208"/>
      <c r="V83" s="208"/>
      <c r="W83" s="91" t="s">
        <v>3</v>
      </c>
      <c r="X83" s="91">
        <v>482</v>
      </c>
      <c r="Y83" s="205"/>
      <c r="Z83" s="185"/>
      <c r="AA83" s="185"/>
      <c r="AD83" s="6">
        <f t="shared" si="4"/>
        <v>0</v>
      </c>
      <c r="AE83" s="6">
        <f t="shared" si="1"/>
        <v>0</v>
      </c>
      <c r="AF83" s="6">
        <f t="shared" si="2"/>
        <v>0</v>
      </c>
      <c r="AG83" s="6" t="str">
        <f t="shared" si="3"/>
        <v>0</v>
      </c>
    </row>
    <row r="84" spans="1:33" ht="18" customHeight="1" thickTop="1" thickBot="1">
      <c r="A84" s="24">
        <v>56</v>
      </c>
      <c r="B84" s="70"/>
      <c r="C84" s="70"/>
      <c r="D84" s="70"/>
      <c r="E84" s="70"/>
      <c r="F84" s="170"/>
      <c r="G84" s="70"/>
      <c r="H84" s="70"/>
      <c r="I84" s="70"/>
      <c r="J84" s="171"/>
      <c r="K84" s="171"/>
      <c r="L84" s="70"/>
      <c r="M84" s="70"/>
      <c r="N84" s="70"/>
      <c r="O84" s="171"/>
      <c r="P84" s="171"/>
      <c r="Q84" s="70"/>
      <c r="R84" s="70"/>
      <c r="S84" s="172"/>
      <c r="U84" s="208"/>
      <c r="V84" s="208"/>
      <c r="W84" s="91" t="s">
        <v>4</v>
      </c>
      <c r="X84" s="91">
        <v>483</v>
      </c>
      <c r="Y84" s="205"/>
      <c r="Z84" s="185"/>
      <c r="AA84" s="185"/>
      <c r="AD84" s="6">
        <f t="shared" si="4"/>
        <v>0</v>
      </c>
      <c r="AE84" s="6">
        <f t="shared" si="1"/>
        <v>0</v>
      </c>
      <c r="AF84" s="6">
        <f t="shared" si="2"/>
        <v>0</v>
      </c>
      <c r="AG84" s="6" t="str">
        <f t="shared" si="3"/>
        <v>0</v>
      </c>
    </row>
    <row r="85" spans="1:33" ht="18" customHeight="1" thickTop="1" thickBot="1">
      <c r="A85" s="24">
        <v>57</v>
      </c>
      <c r="B85" s="70"/>
      <c r="C85" s="70"/>
      <c r="D85" s="70"/>
      <c r="E85" s="70"/>
      <c r="F85" s="170"/>
      <c r="G85" s="70"/>
      <c r="H85" s="70"/>
      <c r="I85" s="70"/>
      <c r="J85" s="171"/>
      <c r="K85" s="171"/>
      <c r="L85" s="70"/>
      <c r="M85" s="70"/>
      <c r="N85" s="70"/>
      <c r="O85" s="171"/>
      <c r="P85" s="171"/>
      <c r="Q85" s="70"/>
      <c r="R85" s="70"/>
      <c r="S85" s="172"/>
      <c r="U85" s="208"/>
      <c r="V85" s="208"/>
      <c r="W85" s="91" t="s">
        <v>5</v>
      </c>
      <c r="X85" s="91">
        <v>484</v>
      </c>
      <c r="Y85" s="205"/>
      <c r="Z85" s="185"/>
      <c r="AA85" s="185"/>
      <c r="AD85" s="6">
        <f t="shared" si="4"/>
        <v>0</v>
      </c>
      <c r="AE85" s="6">
        <f t="shared" si="1"/>
        <v>0</v>
      </c>
      <c r="AF85" s="6">
        <f t="shared" si="2"/>
        <v>0</v>
      </c>
      <c r="AG85" s="6" t="str">
        <f t="shared" si="3"/>
        <v>0</v>
      </c>
    </row>
    <row r="86" spans="1:33" ht="18" customHeight="1" thickTop="1" thickBot="1">
      <c r="A86" s="24">
        <v>58</v>
      </c>
      <c r="B86" s="70"/>
      <c r="C86" s="70"/>
      <c r="D86" s="70"/>
      <c r="E86" s="70"/>
      <c r="F86" s="170"/>
      <c r="G86" s="70"/>
      <c r="H86" s="70"/>
      <c r="I86" s="70"/>
      <c r="J86" s="171"/>
      <c r="K86" s="171"/>
      <c r="L86" s="70"/>
      <c r="M86" s="70"/>
      <c r="N86" s="70"/>
      <c r="O86" s="171"/>
      <c r="P86" s="171"/>
      <c r="Q86" s="70"/>
      <c r="R86" s="70"/>
      <c r="S86" s="172"/>
      <c r="U86" s="208"/>
      <c r="V86" s="208"/>
      <c r="W86" s="91" t="s">
        <v>6</v>
      </c>
      <c r="X86" s="91">
        <v>485</v>
      </c>
      <c r="Y86" s="205"/>
      <c r="Z86" s="185"/>
      <c r="AA86" s="185"/>
      <c r="AD86" s="6">
        <f t="shared" si="4"/>
        <v>0</v>
      </c>
      <c r="AE86" s="6">
        <f t="shared" si="1"/>
        <v>0</v>
      </c>
      <c r="AF86" s="6">
        <f t="shared" si="2"/>
        <v>0</v>
      </c>
      <c r="AG86" s="6" t="str">
        <f t="shared" si="3"/>
        <v>0</v>
      </c>
    </row>
    <row r="87" spans="1:33" ht="18" customHeight="1" thickTop="1" thickBot="1">
      <c r="A87" s="24">
        <v>59</v>
      </c>
      <c r="B87" s="70"/>
      <c r="C87" s="70"/>
      <c r="D87" s="70"/>
      <c r="E87" s="70"/>
      <c r="F87" s="170"/>
      <c r="G87" s="70"/>
      <c r="H87" s="70"/>
      <c r="I87" s="70"/>
      <c r="J87" s="171"/>
      <c r="K87" s="171"/>
      <c r="L87" s="70"/>
      <c r="M87" s="70"/>
      <c r="N87" s="70"/>
      <c r="O87" s="171"/>
      <c r="P87" s="171"/>
      <c r="Q87" s="70"/>
      <c r="R87" s="70"/>
      <c r="S87" s="172"/>
      <c r="U87" s="208"/>
      <c r="V87" s="208"/>
      <c r="W87" s="91" t="s">
        <v>6</v>
      </c>
      <c r="X87" s="91">
        <v>486</v>
      </c>
      <c r="Y87" s="206"/>
      <c r="Z87" s="185"/>
      <c r="AA87" s="185"/>
      <c r="AD87" s="6">
        <f t="shared" si="4"/>
        <v>0</v>
      </c>
      <c r="AE87" s="6">
        <f t="shared" si="1"/>
        <v>0</v>
      </c>
      <c r="AF87" s="6">
        <f t="shared" si="2"/>
        <v>0</v>
      </c>
      <c r="AG87" s="6" t="str">
        <f t="shared" si="3"/>
        <v>0</v>
      </c>
    </row>
    <row r="88" spans="1:33" ht="18" customHeight="1" thickTop="1">
      <c r="A88" s="24">
        <v>60</v>
      </c>
      <c r="B88" s="70"/>
      <c r="C88" s="70"/>
      <c r="D88" s="70"/>
      <c r="E88" s="70"/>
      <c r="F88" s="170"/>
      <c r="G88" s="70"/>
      <c r="H88" s="70"/>
      <c r="I88" s="70"/>
      <c r="J88" s="171"/>
      <c r="K88" s="171"/>
      <c r="L88" s="70"/>
      <c r="M88" s="70"/>
      <c r="N88" s="70"/>
      <c r="O88" s="171"/>
      <c r="P88" s="171"/>
      <c r="Q88" s="70"/>
      <c r="R88" s="70"/>
      <c r="S88" s="172"/>
      <c r="U88" s="209" t="s">
        <v>105</v>
      </c>
      <c r="V88" s="209"/>
      <c r="W88" s="209"/>
      <c r="X88" s="209"/>
      <c r="Y88" s="209"/>
      <c r="Z88" s="209"/>
      <c r="AA88" s="209"/>
      <c r="AB88" s="209"/>
      <c r="AC88" s="74"/>
      <c r="AD88" s="6">
        <f t="shared" si="4"/>
        <v>0</v>
      </c>
      <c r="AE88" s="6">
        <f t="shared" si="1"/>
        <v>0</v>
      </c>
      <c r="AF88" s="6">
        <f t="shared" si="2"/>
        <v>0</v>
      </c>
      <c r="AG88" s="6" t="str">
        <f t="shared" si="3"/>
        <v>0</v>
      </c>
    </row>
    <row r="89" spans="1:33" ht="18" customHeight="1">
      <c r="A89" s="24">
        <v>61</v>
      </c>
      <c r="B89" s="70"/>
      <c r="C89" s="70"/>
      <c r="D89" s="70"/>
      <c r="E89" s="70"/>
      <c r="F89" s="170"/>
      <c r="G89" s="70"/>
      <c r="H89" s="70"/>
      <c r="I89" s="70"/>
      <c r="J89" s="171"/>
      <c r="K89" s="171"/>
      <c r="L89" s="70"/>
      <c r="M89" s="70"/>
      <c r="N89" s="70"/>
      <c r="O89" s="171"/>
      <c r="P89" s="171"/>
      <c r="Q89" s="70"/>
      <c r="R89" s="70"/>
      <c r="S89" s="172"/>
      <c r="AD89" s="6">
        <f t="shared" si="4"/>
        <v>0</v>
      </c>
      <c r="AE89" s="6">
        <f t="shared" si="1"/>
        <v>0</v>
      </c>
      <c r="AF89" s="6">
        <f t="shared" si="2"/>
        <v>0</v>
      </c>
      <c r="AG89" s="6" t="str">
        <f t="shared" si="3"/>
        <v>0</v>
      </c>
    </row>
    <row r="90" spans="1:33" ht="18" customHeight="1">
      <c r="A90" s="24">
        <v>62</v>
      </c>
      <c r="B90" s="70"/>
      <c r="C90" s="70"/>
      <c r="D90" s="70"/>
      <c r="E90" s="70"/>
      <c r="F90" s="170"/>
      <c r="G90" s="70"/>
      <c r="H90" s="70"/>
      <c r="I90" s="70"/>
      <c r="J90" s="171"/>
      <c r="K90" s="171"/>
      <c r="L90" s="70"/>
      <c r="M90" s="70"/>
      <c r="N90" s="70"/>
      <c r="O90" s="171"/>
      <c r="P90" s="171"/>
      <c r="Q90" s="70"/>
      <c r="R90" s="70"/>
      <c r="S90" s="172"/>
      <c r="AD90" s="6">
        <f t="shared" si="4"/>
        <v>0</v>
      </c>
      <c r="AE90" s="6">
        <f t="shared" si="1"/>
        <v>0</v>
      </c>
      <c r="AF90" s="6">
        <f t="shared" si="2"/>
        <v>0</v>
      </c>
      <c r="AG90" s="6" t="str">
        <f t="shared" si="3"/>
        <v>0</v>
      </c>
    </row>
    <row r="91" spans="1:33" ht="18" customHeight="1">
      <c r="A91" s="24">
        <v>63</v>
      </c>
      <c r="B91" s="70"/>
      <c r="C91" s="70"/>
      <c r="D91" s="70"/>
      <c r="E91" s="70"/>
      <c r="F91" s="170"/>
      <c r="G91" s="70"/>
      <c r="H91" s="70"/>
      <c r="I91" s="70"/>
      <c r="J91" s="171"/>
      <c r="K91" s="171"/>
      <c r="L91" s="70"/>
      <c r="M91" s="70"/>
      <c r="N91" s="70"/>
      <c r="O91" s="171"/>
      <c r="P91" s="171"/>
      <c r="Q91" s="70"/>
      <c r="R91" s="70"/>
      <c r="S91" s="172"/>
      <c r="AD91" s="6">
        <f t="shared" si="4"/>
        <v>0</v>
      </c>
      <c r="AE91" s="6">
        <f t="shared" si="1"/>
        <v>0</v>
      </c>
      <c r="AF91" s="6">
        <f t="shared" si="2"/>
        <v>0</v>
      </c>
      <c r="AG91" s="6" t="str">
        <f t="shared" si="3"/>
        <v>0</v>
      </c>
    </row>
    <row r="92" spans="1:33" ht="18" customHeight="1">
      <c r="A92" s="24">
        <v>64</v>
      </c>
      <c r="B92" s="70"/>
      <c r="C92" s="70"/>
      <c r="D92" s="70"/>
      <c r="E92" s="70"/>
      <c r="F92" s="170"/>
      <c r="G92" s="70"/>
      <c r="H92" s="70"/>
      <c r="I92" s="70"/>
      <c r="J92" s="171"/>
      <c r="K92" s="171"/>
      <c r="L92" s="70"/>
      <c r="M92" s="70"/>
      <c r="N92" s="70"/>
      <c r="O92" s="171"/>
      <c r="P92" s="171"/>
      <c r="Q92" s="70"/>
      <c r="R92" s="70"/>
      <c r="S92" s="172"/>
      <c r="AD92" s="6">
        <f t="shared" si="4"/>
        <v>0</v>
      </c>
      <c r="AE92" s="6">
        <f t="shared" si="1"/>
        <v>0</v>
      </c>
      <c r="AF92" s="6">
        <f t="shared" si="2"/>
        <v>0</v>
      </c>
      <c r="AG92" s="6" t="str">
        <f t="shared" si="3"/>
        <v>0</v>
      </c>
    </row>
    <row r="93" spans="1:33" ht="18" customHeight="1">
      <c r="A93" s="24">
        <v>65</v>
      </c>
      <c r="B93" s="70"/>
      <c r="C93" s="70"/>
      <c r="D93" s="70"/>
      <c r="E93" s="70"/>
      <c r="F93" s="170"/>
      <c r="G93" s="70"/>
      <c r="H93" s="70"/>
      <c r="I93" s="70"/>
      <c r="J93" s="171"/>
      <c r="K93" s="171"/>
      <c r="L93" s="70"/>
      <c r="M93" s="70"/>
      <c r="N93" s="70"/>
      <c r="O93" s="171"/>
      <c r="P93" s="171"/>
      <c r="Q93" s="70"/>
      <c r="R93" s="70"/>
      <c r="S93" s="172"/>
      <c r="AD93" s="6">
        <f t="shared" si="4"/>
        <v>0</v>
      </c>
      <c r="AE93" s="6">
        <f t="shared" si="1"/>
        <v>0</v>
      </c>
      <c r="AF93" s="6">
        <f t="shared" si="2"/>
        <v>0</v>
      </c>
      <c r="AG93" s="6" t="str">
        <f t="shared" si="3"/>
        <v>0</v>
      </c>
    </row>
    <row r="94" spans="1:33" ht="18" customHeight="1">
      <c r="A94" s="24">
        <v>66</v>
      </c>
      <c r="B94" s="70"/>
      <c r="C94" s="70"/>
      <c r="D94" s="70"/>
      <c r="E94" s="70"/>
      <c r="F94" s="170"/>
      <c r="G94" s="70"/>
      <c r="H94" s="70"/>
      <c r="I94" s="70"/>
      <c r="J94" s="171"/>
      <c r="K94" s="171"/>
      <c r="L94" s="70"/>
      <c r="M94" s="70"/>
      <c r="N94" s="70"/>
      <c r="O94" s="171"/>
      <c r="P94" s="171"/>
      <c r="Q94" s="70"/>
      <c r="R94" s="70"/>
      <c r="S94" s="172"/>
      <c r="AB94" s="87"/>
      <c r="AC94" s="87"/>
      <c r="AD94" s="6">
        <f t="shared" ref="AD94:AD128" si="5">IF(COUNT(H94)=1,B94,0)</f>
        <v>0</v>
      </c>
      <c r="AE94" s="6">
        <f t="shared" ref="AE94:AE128" si="6">IF(COUNT(I94)=1,B94,0)</f>
        <v>0</v>
      </c>
      <c r="AF94" s="6">
        <f t="shared" ref="AF94:AF128" si="7">L94*10+B94</f>
        <v>0</v>
      </c>
      <c r="AG94" s="6" t="str">
        <f t="shared" ref="AG94:AG128" si="8">RIGHT(AF94,2)</f>
        <v>0</v>
      </c>
    </row>
    <row r="95" spans="1:33" ht="18" customHeight="1">
      <c r="A95" s="24">
        <v>67</v>
      </c>
      <c r="B95" s="70"/>
      <c r="C95" s="70"/>
      <c r="D95" s="70"/>
      <c r="E95" s="70"/>
      <c r="F95" s="170"/>
      <c r="G95" s="70"/>
      <c r="H95" s="70"/>
      <c r="I95" s="70"/>
      <c r="J95" s="171"/>
      <c r="K95" s="171"/>
      <c r="L95" s="70"/>
      <c r="M95" s="70"/>
      <c r="N95" s="70"/>
      <c r="O95" s="171"/>
      <c r="P95" s="171"/>
      <c r="Q95" s="70"/>
      <c r="R95" s="70"/>
      <c r="S95" s="172"/>
      <c r="AD95" s="6">
        <f t="shared" si="5"/>
        <v>0</v>
      </c>
      <c r="AE95" s="6">
        <f t="shared" si="6"/>
        <v>0</v>
      </c>
      <c r="AF95" s="6">
        <f t="shared" si="7"/>
        <v>0</v>
      </c>
      <c r="AG95" s="6" t="str">
        <f t="shared" si="8"/>
        <v>0</v>
      </c>
    </row>
    <row r="96" spans="1:33" ht="18" customHeight="1">
      <c r="A96" s="24">
        <v>68</v>
      </c>
      <c r="B96" s="70"/>
      <c r="C96" s="70"/>
      <c r="D96" s="70"/>
      <c r="E96" s="70"/>
      <c r="F96" s="170"/>
      <c r="G96" s="70"/>
      <c r="H96" s="70"/>
      <c r="I96" s="70"/>
      <c r="J96" s="171"/>
      <c r="K96" s="171"/>
      <c r="L96" s="70"/>
      <c r="M96" s="70"/>
      <c r="N96" s="70"/>
      <c r="O96" s="171"/>
      <c r="P96" s="171"/>
      <c r="Q96" s="70"/>
      <c r="R96" s="70"/>
      <c r="S96" s="172"/>
      <c r="AD96" s="6">
        <f t="shared" si="5"/>
        <v>0</v>
      </c>
      <c r="AE96" s="6">
        <f t="shared" si="6"/>
        <v>0</v>
      </c>
      <c r="AF96" s="6">
        <f t="shared" si="7"/>
        <v>0</v>
      </c>
      <c r="AG96" s="6" t="str">
        <f t="shared" si="8"/>
        <v>0</v>
      </c>
    </row>
    <row r="97" spans="1:33" ht="18" customHeight="1">
      <c r="A97" s="24">
        <v>69</v>
      </c>
      <c r="B97" s="70"/>
      <c r="C97" s="70"/>
      <c r="D97" s="70"/>
      <c r="E97" s="70"/>
      <c r="F97" s="170"/>
      <c r="G97" s="70"/>
      <c r="H97" s="70"/>
      <c r="I97" s="70"/>
      <c r="J97" s="171"/>
      <c r="K97" s="171"/>
      <c r="L97" s="70"/>
      <c r="M97" s="70"/>
      <c r="N97" s="70"/>
      <c r="O97" s="171"/>
      <c r="P97" s="171"/>
      <c r="Q97" s="70"/>
      <c r="R97" s="70"/>
      <c r="S97" s="172"/>
      <c r="AD97" s="6">
        <f t="shared" si="5"/>
        <v>0</v>
      </c>
      <c r="AE97" s="6">
        <f t="shared" si="6"/>
        <v>0</v>
      </c>
      <c r="AF97" s="6">
        <f t="shared" si="7"/>
        <v>0</v>
      </c>
      <c r="AG97" s="6" t="str">
        <f t="shared" si="8"/>
        <v>0</v>
      </c>
    </row>
    <row r="98" spans="1:33" ht="18" customHeight="1">
      <c r="A98" s="24">
        <v>70</v>
      </c>
      <c r="B98" s="70"/>
      <c r="C98" s="70"/>
      <c r="D98" s="70"/>
      <c r="E98" s="70"/>
      <c r="F98" s="170"/>
      <c r="G98" s="70"/>
      <c r="H98" s="70"/>
      <c r="I98" s="70"/>
      <c r="J98" s="171"/>
      <c r="K98" s="171"/>
      <c r="L98" s="70"/>
      <c r="M98" s="70"/>
      <c r="N98" s="70"/>
      <c r="O98" s="171"/>
      <c r="P98" s="171"/>
      <c r="Q98" s="70"/>
      <c r="R98" s="70"/>
      <c r="S98" s="172"/>
      <c r="AD98" s="6">
        <f t="shared" si="5"/>
        <v>0</v>
      </c>
      <c r="AE98" s="6">
        <f t="shared" si="6"/>
        <v>0</v>
      </c>
      <c r="AF98" s="6">
        <f t="shared" si="7"/>
        <v>0</v>
      </c>
      <c r="AG98" s="6" t="str">
        <f t="shared" si="8"/>
        <v>0</v>
      </c>
    </row>
    <row r="99" spans="1:33" ht="18" customHeight="1">
      <c r="A99" s="24">
        <v>71</v>
      </c>
      <c r="B99" s="70"/>
      <c r="C99" s="70"/>
      <c r="D99" s="70"/>
      <c r="E99" s="70"/>
      <c r="F99" s="170"/>
      <c r="G99" s="70"/>
      <c r="H99" s="70"/>
      <c r="I99" s="70"/>
      <c r="J99" s="171"/>
      <c r="K99" s="171"/>
      <c r="L99" s="70"/>
      <c r="M99" s="70"/>
      <c r="N99" s="70"/>
      <c r="O99" s="171"/>
      <c r="P99" s="171"/>
      <c r="Q99" s="70"/>
      <c r="R99" s="70"/>
      <c r="S99" s="172"/>
      <c r="AD99" s="6">
        <f t="shared" si="5"/>
        <v>0</v>
      </c>
      <c r="AE99" s="6">
        <f t="shared" si="6"/>
        <v>0</v>
      </c>
      <c r="AF99" s="6">
        <f t="shared" si="7"/>
        <v>0</v>
      </c>
      <c r="AG99" s="6" t="str">
        <f t="shared" si="8"/>
        <v>0</v>
      </c>
    </row>
    <row r="100" spans="1:33" ht="18" customHeight="1">
      <c r="A100" s="24">
        <v>72</v>
      </c>
      <c r="B100" s="70"/>
      <c r="C100" s="70"/>
      <c r="D100" s="70"/>
      <c r="E100" s="70"/>
      <c r="F100" s="170"/>
      <c r="G100" s="70"/>
      <c r="H100" s="70"/>
      <c r="I100" s="70"/>
      <c r="J100" s="171"/>
      <c r="K100" s="171"/>
      <c r="L100" s="70"/>
      <c r="M100" s="70"/>
      <c r="N100" s="70"/>
      <c r="O100" s="171"/>
      <c r="P100" s="171"/>
      <c r="Q100" s="70"/>
      <c r="R100" s="70"/>
      <c r="S100" s="172"/>
      <c r="AD100" s="6">
        <f t="shared" si="5"/>
        <v>0</v>
      </c>
      <c r="AE100" s="6">
        <f t="shared" si="6"/>
        <v>0</v>
      </c>
      <c r="AF100" s="6">
        <f t="shared" si="7"/>
        <v>0</v>
      </c>
      <c r="AG100" s="6" t="str">
        <f t="shared" si="8"/>
        <v>0</v>
      </c>
    </row>
    <row r="101" spans="1:33" ht="18" customHeight="1">
      <c r="A101" s="24">
        <v>73</v>
      </c>
      <c r="B101" s="70"/>
      <c r="C101" s="70"/>
      <c r="D101" s="70"/>
      <c r="E101" s="70"/>
      <c r="F101" s="170"/>
      <c r="G101" s="70"/>
      <c r="H101" s="70"/>
      <c r="I101" s="70"/>
      <c r="J101" s="171"/>
      <c r="K101" s="171"/>
      <c r="L101" s="70"/>
      <c r="M101" s="70"/>
      <c r="N101" s="70"/>
      <c r="O101" s="171"/>
      <c r="P101" s="171"/>
      <c r="Q101" s="70"/>
      <c r="R101" s="70"/>
      <c r="S101" s="172"/>
      <c r="AD101" s="6">
        <f t="shared" si="5"/>
        <v>0</v>
      </c>
      <c r="AE101" s="6">
        <f t="shared" si="6"/>
        <v>0</v>
      </c>
      <c r="AF101" s="6">
        <f t="shared" si="7"/>
        <v>0</v>
      </c>
      <c r="AG101" s="6" t="str">
        <f t="shared" si="8"/>
        <v>0</v>
      </c>
    </row>
    <row r="102" spans="1:33" ht="18" customHeight="1">
      <c r="A102" s="24">
        <v>74</v>
      </c>
      <c r="B102" s="70"/>
      <c r="C102" s="70"/>
      <c r="D102" s="70"/>
      <c r="E102" s="70"/>
      <c r="F102" s="170"/>
      <c r="G102" s="70"/>
      <c r="H102" s="70"/>
      <c r="I102" s="70"/>
      <c r="J102" s="171"/>
      <c r="K102" s="171"/>
      <c r="L102" s="70"/>
      <c r="M102" s="70"/>
      <c r="N102" s="70"/>
      <c r="O102" s="171"/>
      <c r="P102" s="171"/>
      <c r="Q102" s="70"/>
      <c r="R102" s="70"/>
      <c r="S102" s="172"/>
      <c r="AD102" s="6">
        <f t="shared" si="5"/>
        <v>0</v>
      </c>
      <c r="AE102" s="6">
        <f t="shared" si="6"/>
        <v>0</v>
      </c>
      <c r="AF102" s="6">
        <f t="shared" si="7"/>
        <v>0</v>
      </c>
      <c r="AG102" s="6" t="str">
        <f t="shared" si="8"/>
        <v>0</v>
      </c>
    </row>
    <row r="103" spans="1:33" ht="18" customHeight="1">
      <c r="A103" s="24">
        <v>75</v>
      </c>
      <c r="B103" s="70"/>
      <c r="C103" s="70"/>
      <c r="D103" s="70"/>
      <c r="E103" s="70"/>
      <c r="F103" s="170"/>
      <c r="G103" s="70"/>
      <c r="H103" s="70"/>
      <c r="I103" s="70"/>
      <c r="J103" s="171"/>
      <c r="K103" s="171"/>
      <c r="L103" s="70"/>
      <c r="M103" s="70"/>
      <c r="N103" s="70"/>
      <c r="O103" s="171"/>
      <c r="P103" s="171"/>
      <c r="Q103" s="70"/>
      <c r="R103" s="70"/>
      <c r="S103" s="172"/>
      <c r="AD103" s="6">
        <f t="shared" si="5"/>
        <v>0</v>
      </c>
      <c r="AE103" s="6">
        <f t="shared" si="6"/>
        <v>0</v>
      </c>
      <c r="AF103" s="6">
        <f t="shared" si="7"/>
        <v>0</v>
      </c>
      <c r="AG103" s="6" t="str">
        <f t="shared" si="8"/>
        <v>0</v>
      </c>
    </row>
    <row r="104" spans="1:33" ht="18" customHeight="1">
      <c r="A104" s="24">
        <v>76</v>
      </c>
      <c r="B104" s="70"/>
      <c r="C104" s="70"/>
      <c r="D104" s="70"/>
      <c r="E104" s="70"/>
      <c r="F104" s="170"/>
      <c r="G104" s="70"/>
      <c r="H104" s="70"/>
      <c r="I104" s="70"/>
      <c r="J104" s="171"/>
      <c r="K104" s="171"/>
      <c r="L104" s="70"/>
      <c r="M104" s="70"/>
      <c r="N104" s="70"/>
      <c r="O104" s="171"/>
      <c r="P104" s="171"/>
      <c r="Q104" s="70"/>
      <c r="R104" s="70"/>
      <c r="S104" s="172"/>
      <c r="AD104" s="6">
        <f t="shared" si="5"/>
        <v>0</v>
      </c>
      <c r="AE104" s="6">
        <f t="shared" si="6"/>
        <v>0</v>
      </c>
      <c r="AF104" s="6">
        <f t="shared" si="7"/>
        <v>0</v>
      </c>
      <c r="AG104" s="6" t="str">
        <f t="shared" si="8"/>
        <v>0</v>
      </c>
    </row>
    <row r="105" spans="1:33" ht="18" customHeight="1">
      <c r="A105" s="24">
        <v>77</v>
      </c>
      <c r="B105" s="70"/>
      <c r="C105" s="70"/>
      <c r="D105" s="70"/>
      <c r="E105" s="70"/>
      <c r="F105" s="170"/>
      <c r="G105" s="70"/>
      <c r="H105" s="70"/>
      <c r="I105" s="70"/>
      <c r="J105" s="171"/>
      <c r="K105" s="171"/>
      <c r="L105" s="70"/>
      <c r="M105" s="70"/>
      <c r="N105" s="70"/>
      <c r="O105" s="171"/>
      <c r="P105" s="171"/>
      <c r="Q105" s="70"/>
      <c r="R105" s="70"/>
      <c r="S105" s="172"/>
      <c r="AD105" s="6">
        <f t="shared" si="5"/>
        <v>0</v>
      </c>
      <c r="AE105" s="6">
        <f t="shared" si="6"/>
        <v>0</v>
      </c>
      <c r="AF105" s="6">
        <f t="shared" si="7"/>
        <v>0</v>
      </c>
      <c r="AG105" s="6" t="str">
        <f t="shared" si="8"/>
        <v>0</v>
      </c>
    </row>
    <row r="106" spans="1:33" ht="18" customHeight="1">
      <c r="A106" s="24">
        <v>78</v>
      </c>
      <c r="B106" s="70"/>
      <c r="C106" s="70"/>
      <c r="D106" s="70"/>
      <c r="E106" s="70"/>
      <c r="F106" s="170"/>
      <c r="G106" s="70"/>
      <c r="H106" s="70"/>
      <c r="I106" s="70"/>
      <c r="J106" s="171"/>
      <c r="K106" s="171"/>
      <c r="L106" s="70"/>
      <c r="M106" s="70"/>
      <c r="N106" s="70"/>
      <c r="O106" s="171"/>
      <c r="P106" s="171"/>
      <c r="Q106" s="70"/>
      <c r="R106" s="70"/>
      <c r="S106" s="172"/>
      <c r="AD106" s="6">
        <f t="shared" si="5"/>
        <v>0</v>
      </c>
      <c r="AE106" s="6">
        <f t="shared" si="6"/>
        <v>0</v>
      </c>
      <c r="AF106" s="6">
        <f t="shared" si="7"/>
        <v>0</v>
      </c>
      <c r="AG106" s="6" t="str">
        <f t="shared" si="8"/>
        <v>0</v>
      </c>
    </row>
    <row r="107" spans="1:33" ht="18" customHeight="1">
      <c r="A107" s="24">
        <v>79</v>
      </c>
      <c r="B107" s="70"/>
      <c r="C107" s="70"/>
      <c r="D107" s="70"/>
      <c r="E107" s="70"/>
      <c r="F107" s="170"/>
      <c r="G107" s="70"/>
      <c r="H107" s="70"/>
      <c r="I107" s="70"/>
      <c r="J107" s="171"/>
      <c r="K107" s="171"/>
      <c r="L107" s="70"/>
      <c r="M107" s="70"/>
      <c r="N107" s="70"/>
      <c r="O107" s="171"/>
      <c r="P107" s="171"/>
      <c r="Q107" s="70"/>
      <c r="R107" s="70"/>
      <c r="S107" s="172"/>
      <c r="AD107" s="6">
        <f t="shared" si="5"/>
        <v>0</v>
      </c>
      <c r="AE107" s="6">
        <f t="shared" si="6"/>
        <v>0</v>
      </c>
      <c r="AF107" s="6">
        <f t="shared" si="7"/>
        <v>0</v>
      </c>
      <c r="AG107" s="6" t="str">
        <f t="shared" si="8"/>
        <v>0</v>
      </c>
    </row>
    <row r="108" spans="1:33" ht="18" customHeight="1">
      <c r="A108" s="24">
        <v>80</v>
      </c>
      <c r="B108" s="70"/>
      <c r="C108" s="70"/>
      <c r="D108" s="70"/>
      <c r="E108" s="70"/>
      <c r="F108" s="170"/>
      <c r="G108" s="70"/>
      <c r="H108" s="70"/>
      <c r="I108" s="70"/>
      <c r="J108" s="171"/>
      <c r="K108" s="171"/>
      <c r="L108" s="70"/>
      <c r="M108" s="70"/>
      <c r="N108" s="70"/>
      <c r="O108" s="171"/>
      <c r="P108" s="171"/>
      <c r="Q108" s="70"/>
      <c r="R108" s="70"/>
      <c r="S108" s="172"/>
      <c r="AD108" s="6">
        <f t="shared" si="5"/>
        <v>0</v>
      </c>
      <c r="AE108" s="6">
        <f t="shared" si="6"/>
        <v>0</v>
      </c>
      <c r="AF108" s="6">
        <f t="shared" si="7"/>
        <v>0</v>
      </c>
      <c r="AG108" s="6" t="str">
        <f t="shared" si="8"/>
        <v>0</v>
      </c>
    </row>
    <row r="109" spans="1:33" ht="18" customHeight="1">
      <c r="A109" s="24">
        <v>81</v>
      </c>
      <c r="B109" s="70"/>
      <c r="C109" s="70"/>
      <c r="D109" s="70"/>
      <c r="E109" s="70"/>
      <c r="F109" s="170"/>
      <c r="G109" s="70"/>
      <c r="H109" s="70"/>
      <c r="I109" s="70"/>
      <c r="J109" s="171"/>
      <c r="K109" s="171"/>
      <c r="L109" s="70"/>
      <c r="M109" s="70"/>
      <c r="N109" s="70"/>
      <c r="O109" s="171"/>
      <c r="P109" s="171"/>
      <c r="Q109" s="70"/>
      <c r="R109" s="70"/>
      <c r="S109" s="172"/>
      <c r="AD109" s="6">
        <f t="shared" si="5"/>
        <v>0</v>
      </c>
      <c r="AE109" s="6">
        <f t="shared" si="6"/>
        <v>0</v>
      </c>
      <c r="AF109" s="6">
        <f t="shared" si="7"/>
        <v>0</v>
      </c>
      <c r="AG109" s="6" t="str">
        <f t="shared" si="8"/>
        <v>0</v>
      </c>
    </row>
    <row r="110" spans="1:33" ht="18" customHeight="1">
      <c r="A110" s="24">
        <v>82</v>
      </c>
      <c r="B110" s="70"/>
      <c r="C110" s="70"/>
      <c r="D110" s="70"/>
      <c r="E110" s="70"/>
      <c r="F110" s="170"/>
      <c r="G110" s="70"/>
      <c r="H110" s="70"/>
      <c r="I110" s="70"/>
      <c r="J110" s="171"/>
      <c r="K110" s="171"/>
      <c r="L110" s="70"/>
      <c r="M110" s="70"/>
      <c r="N110" s="70"/>
      <c r="O110" s="171"/>
      <c r="P110" s="171"/>
      <c r="Q110" s="70"/>
      <c r="R110" s="70"/>
      <c r="S110" s="172"/>
      <c r="AD110" s="6">
        <f t="shared" si="5"/>
        <v>0</v>
      </c>
      <c r="AE110" s="6">
        <f t="shared" si="6"/>
        <v>0</v>
      </c>
      <c r="AF110" s="6">
        <f t="shared" si="7"/>
        <v>0</v>
      </c>
      <c r="AG110" s="6" t="str">
        <f t="shared" si="8"/>
        <v>0</v>
      </c>
    </row>
    <row r="111" spans="1:33" ht="18" customHeight="1">
      <c r="A111" s="24">
        <v>83</v>
      </c>
      <c r="B111" s="70"/>
      <c r="C111" s="70"/>
      <c r="D111" s="70"/>
      <c r="E111" s="70"/>
      <c r="F111" s="170"/>
      <c r="G111" s="70"/>
      <c r="H111" s="70"/>
      <c r="I111" s="70"/>
      <c r="J111" s="171"/>
      <c r="K111" s="171"/>
      <c r="L111" s="70"/>
      <c r="M111" s="70"/>
      <c r="N111" s="70"/>
      <c r="O111" s="171"/>
      <c r="P111" s="171"/>
      <c r="Q111" s="70"/>
      <c r="R111" s="70"/>
      <c r="S111" s="172"/>
      <c r="AD111" s="6">
        <f t="shared" si="5"/>
        <v>0</v>
      </c>
      <c r="AE111" s="6">
        <f t="shared" si="6"/>
        <v>0</v>
      </c>
      <c r="AF111" s="6">
        <f t="shared" si="7"/>
        <v>0</v>
      </c>
      <c r="AG111" s="6" t="str">
        <f t="shared" si="8"/>
        <v>0</v>
      </c>
    </row>
    <row r="112" spans="1:33" ht="18" customHeight="1">
      <c r="A112" s="24">
        <v>84</v>
      </c>
      <c r="B112" s="70"/>
      <c r="C112" s="70"/>
      <c r="D112" s="70"/>
      <c r="E112" s="70"/>
      <c r="F112" s="170"/>
      <c r="G112" s="70"/>
      <c r="H112" s="70"/>
      <c r="I112" s="70"/>
      <c r="J112" s="171"/>
      <c r="K112" s="171"/>
      <c r="L112" s="70"/>
      <c r="M112" s="70"/>
      <c r="N112" s="70"/>
      <c r="O112" s="171"/>
      <c r="P112" s="171"/>
      <c r="Q112" s="70"/>
      <c r="R112" s="70"/>
      <c r="S112" s="172"/>
      <c r="AD112" s="6">
        <f t="shared" si="5"/>
        <v>0</v>
      </c>
      <c r="AE112" s="6">
        <f t="shared" si="6"/>
        <v>0</v>
      </c>
      <c r="AF112" s="6">
        <f t="shared" si="7"/>
        <v>0</v>
      </c>
      <c r="AG112" s="6" t="str">
        <f t="shared" si="8"/>
        <v>0</v>
      </c>
    </row>
    <row r="113" spans="1:33" ht="18" customHeight="1">
      <c r="A113" s="24">
        <v>85</v>
      </c>
      <c r="B113" s="70"/>
      <c r="C113" s="70"/>
      <c r="D113" s="70"/>
      <c r="E113" s="70"/>
      <c r="F113" s="170"/>
      <c r="G113" s="70"/>
      <c r="H113" s="70"/>
      <c r="I113" s="70"/>
      <c r="J113" s="171"/>
      <c r="K113" s="171"/>
      <c r="L113" s="70"/>
      <c r="M113" s="70"/>
      <c r="N113" s="70"/>
      <c r="O113" s="171"/>
      <c r="P113" s="171"/>
      <c r="Q113" s="70"/>
      <c r="R113" s="70"/>
      <c r="S113" s="172"/>
      <c r="AD113" s="6">
        <f t="shared" si="5"/>
        <v>0</v>
      </c>
      <c r="AE113" s="6">
        <f t="shared" si="6"/>
        <v>0</v>
      </c>
      <c r="AF113" s="6">
        <f t="shared" si="7"/>
        <v>0</v>
      </c>
      <c r="AG113" s="6" t="str">
        <f t="shared" si="8"/>
        <v>0</v>
      </c>
    </row>
    <row r="114" spans="1:33" ht="18" customHeight="1">
      <c r="A114" s="24">
        <v>86</v>
      </c>
      <c r="B114" s="70"/>
      <c r="C114" s="70"/>
      <c r="D114" s="70"/>
      <c r="E114" s="70"/>
      <c r="F114" s="170"/>
      <c r="G114" s="70"/>
      <c r="H114" s="70"/>
      <c r="I114" s="70"/>
      <c r="J114" s="171"/>
      <c r="K114" s="171"/>
      <c r="L114" s="70"/>
      <c r="M114" s="70"/>
      <c r="N114" s="70"/>
      <c r="O114" s="171"/>
      <c r="P114" s="171"/>
      <c r="Q114" s="70"/>
      <c r="R114" s="70"/>
      <c r="S114" s="172"/>
      <c r="AD114" s="6">
        <f t="shared" si="5"/>
        <v>0</v>
      </c>
      <c r="AE114" s="6">
        <f t="shared" si="6"/>
        <v>0</v>
      </c>
      <c r="AF114" s="6">
        <f t="shared" si="7"/>
        <v>0</v>
      </c>
      <c r="AG114" s="6" t="str">
        <f t="shared" si="8"/>
        <v>0</v>
      </c>
    </row>
    <row r="115" spans="1:33" ht="18" customHeight="1">
      <c r="A115" s="24">
        <v>87</v>
      </c>
      <c r="B115" s="70"/>
      <c r="C115" s="70"/>
      <c r="D115" s="70"/>
      <c r="E115" s="70"/>
      <c r="F115" s="170"/>
      <c r="G115" s="70"/>
      <c r="H115" s="70"/>
      <c r="I115" s="70"/>
      <c r="J115" s="171"/>
      <c r="K115" s="171"/>
      <c r="L115" s="70"/>
      <c r="M115" s="70"/>
      <c r="N115" s="70"/>
      <c r="O115" s="171"/>
      <c r="P115" s="171"/>
      <c r="Q115" s="70"/>
      <c r="R115" s="70"/>
      <c r="S115" s="172"/>
      <c r="AD115" s="6">
        <f t="shared" si="5"/>
        <v>0</v>
      </c>
      <c r="AE115" s="6">
        <f t="shared" si="6"/>
        <v>0</v>
      </c>
      <c r="AF115" s="6">
        <f t="shared" si="7"/>
        <v>0</v>
      </c>
      <c r="AG115" s="6" t="str">
        <f t="shared" si="8"/>
        <v>0</v>
      </c>
    </row>
    <row r="116" spans="1:33" ht="18" customHeight="1">
      <c r="A116" s="24">
        <v>88</v>
      </c>
      <c r="B116" s="70"/>
      <c r="C116" s="70"/>
      <c r="D116" s="70"/>
      <c r="E116" s="70"/>
      <c r="F116" s="170"/>
      <c r="G116" s="70"/>
      <c r="H116" s="70"/>
      <c r="I116" s="70"/>
      <c r="J116" s="171"/>
      <c r="K116" s="171"/>
      <c r="L116" s="70"/>
      <c r="M116" s="70"/>
      <c r="N116" s="70"/>
      <c r="O116" s="171"/>
      <c r="P116" s="171"/>
      <c r="Q116" s="70"/>
      <c r="R116" s="70"/>
      <c r="S116" s="172"/>
      <c r="AD116" s="6">
        <f t="shared" si="5"/>
        <v>0</v>
      </c>
      <c r="AE116" s="6">
        <f t="shared" si="6"/>
        <v>0</v>
      </c>
      <c r="AF116" s="6">
        <f t="shared" si="7"/>
        <v>0</v>
      </c>
      <c r="AG116" s="6" t="str">
        <f t="shared" si="8"/>
        <v>0</v>
      </c>
    </row>
    <row r="117" spans="1:33" ht="18" customHeight="1">
      <c r="A117" s="24">
        <v>89</v>
      </c>
      <c r="B117" s="70"/>
      <c r="C117" s="70"/>
      <c r="D117" s="70"/>
      <c r="E117" s="70"/>
      <c r="F117" s="170"/>
      <c r="G117" s="70"/>
      <c r="H117" s="70"/>
      <c r="I117" s="70"/>
      <c r="J117" s="171"/>
      <c r="K117" s="171"/>
      <c r="L117" s="70"/>
      <c r="M117" s="70"/>
      <c r="N117" s="70"/>
      <c r="O117" s="171"/>
      <c r="P117" s="171"/>
      <c r="Q117" s="70"/>
      <c r="R117" s="70"/>
      <c r="S117" s="172"/>
      <c r="AD117" s="6">
        <f t="shared" si="5"/>
        <v>0</v>
      </c>
      <c r="AE117" s="6">
        <f t="shared" si="6"/>
        <v>0</v>
      </c>
      <c r="AF117" s="6">
        <f t="shared" si="7"/>
        <v>0</v>
      </c>
      <c r="AG117" s="6" t="str">
        <f t="shared" si="8"/>
        <v>0</v>
      </c>
    </row>
    <row r="118" spans="1:33" ht="18" customHeight="1">
      <c r="A118" s="24">
        <v>90</v>
      </c>
      <c r="B118" s="70"/>
      <c r="C118" s="70"/>
      <c r="D118" s="70"/>
      <c r="E118" s="70"/>
      <c r="F118" s="170"/>
      <c r="G118" s="70"/>
      <c r="H118" s="70"/>
      <c r="I118" s="70"/>
      <c r="J118" s="171"/>
      <c r="K118" s="171"/>
      <c r="L118" s="70"/>
      <c r="M118" s="70"/>
      <c r="N118" s="70"/>
      <c r="O118" s="171"/>
      <c r="P118" s="171"/>
      <c r="Q118" s="70"/>
      <c r="R118" s="70"/>
      <c r="S118" s="172"/>
      <c r="X118" s="92"/>
      <c r="Y118" s="79"/>
      <c r="Z118" s="79"/>
      <c r="AA118" s="79"/>
      <c r="AD118" s="6">
        <f t="shared" si="5"/>
        <v>0</v>
      </c>
      <c r="AE118" s="6">
        <f t="shared" si="6"/>
        <v>0</v>
      </c>
      <c r="AF118" s="6">
        <f t="shared" si="7"/>
        <v>0</v>
      </c>
      <c r="AG118" s="6" t="str">
        <f t="shared" si="8"/>
        <v>0</v>
      </c>
    </row>
    <row r="119" spans="1:33" ht="18" customHeight="1">
      <c r="A119" s="24">
        <v>91</v>
      </c>
      <c r="B119" s="70"/>
      <c r="C119" s="70"/>
      <c r="D119" s="70"/>
      <c r="E119" s="70"/>
      <c r="F119" s="170"/>
      <c r="G119" s="70"/>
      <c r="H119" s="70"/>
      <c r="I119" s="70"/>
      <c r="J119" s="171"/>
      <c r="K119" s="171"/>
      <c r="L119" s="70"/>
      <c r="M119" s="70"/>
      <c r="N119" s="70"/>
      <c r="O119" s="171"/>
      <c r="P119" s="171"/>
      <c r="Q119" s="70"/>
      <c r="R119" s="70"/>
      <c r="S119" s="172"/>
      <c r="U119" s="93"/>
      <c r="X119" s="77"/>
      <c r="Y119" s="79"/>
      <c r="Z119" s="79"/>
      <c r="AA119" s="79"/>
      <c r="AD119" s="6">
        <f t="shared" si="5"/>
        <v>0</v>
      </c>
      <c r="AE119" s="6">
        <f t="shared" si="6"/>
        <v>0</v>
      </c>
      <c r="AF119" s="6">
        <f t="shared" si="7"/>
        <v>0</v>
      </c>
      <c r="AG119" s="6" t="str">
        <f t="shared" si="8"/>
        <v>0</v>
      </c>
    </row>
    <row r="120" spans="1:33" ht="18" customHeight="1">
      <c r="A120" s="24">
        <v>92</v>
      </c>
      <c r="B120" s="70"/>
      <c r="C120" s="70"/>
      <c r="D120" s="70"/>
      <c r="E120" s="70"/>
      <c r="F120" s="170"/>
      <c r="G120" s="70"/>
      <c r="H120" s="70"/>
      <c r="I120" s="70"/>
      <c r="J120" s="171"/>
      <c r="K120" s="171"/>
      <c r="L120" s="70"/>
      <c r="M120" s="70"/>
      <c r="N120" s="70"/>
      <c r="O120" s="171"/>
      <c r="P120" s="171"/>
      <c r="Q120" s="70"/>
      <c r="R120" s="70"/>
      <c r="S120" s="172"/>
      <c r="X120" s="94"/>
      <c r="Y120" s="79"/>
      <c r="Z120" s="79"/>
      <c r="AA120" s="79"/>
      <c r="AD120" s="6">
        <f t="shared" si="5"/>
        <v>0</v>
      </c>
      <c r="AE120" s="6">
        <f t="shared" si="6"/>
        <v>0</v>
      </c>
      <c r="AF120" s="6">
        <f t="shared" si="7"/>
        <v>0</v>
      </c>
      <c r="AG120" s="6" t="str">
        <f t="shared" si="8"/>
        <v>0</v>
      </c>
    </row>
    <row r="121" spans="1:33" ht="18" customHeight="1">
      <c r="A121" s="24">
        <v>93</v>
      </c>
      <c r="B121" s="70"/>
      <c r="C121" s="70"/>
      <c r="D121" s="70"/>
      <c r="E121" s="70"/>
      <c r="F121" s="170"/>
      <c r="G121" s="70"/>
      <c r="H121" s="70"/>
      <c r="I121" s="70"/>
      <c r="J121" s="171"/>
      <c r="K121" s="171"/>
      <c r="L121" s="70"/>
      <c r="M121" s="70"/>
      <c r="N121" s="70"/>
      <c r="O121" s="171"/>
      <c r="P121" s="171"/>
      <c r="Q121" s="70"/>
      <c r="R121" s="70"/>
      <c r="S121" s="172"/>
      <c r="U121" s="80"/>
      <c r="X121" s="95"/>
      <c r="Y121" s="79"/>
      <c r="Z121" s="79"/>
      <c r="AA121" s="79"/>
      <c r="AD121" s="6">
        <f t="shared" si="5"/>
        <v>0</v>
      </c>
      <c r="AE121" s="6">
        <f t="shared" si="6"/>
        <v>0</v>
      </c>
      <c r="AF121" s="6">
        <f t="shared" si="7"/>
        <v>0</v>
      </c>
      <c r="AG121" s="6" t="str">
        <f t="shared" si="8"/>
        <v>0</v>
      </c>
    </row>
    <row r="122" spans="1:33" ht="18" customHeight="1">
      <c r="A122" s="24">
        <v>94</v>
      </c>
      <c r="B122" s="70"/>
      <c r="C122" s="70"/>
      <c r="D122" s="70"/>
      <c r="E122" s="70"/>
      <c r="F122" s="170"/>
      <c r="G122" s="70"/>
      <c r="H122" s="70"/>
      <c r="I122" s="70"/>
      <c r="J122" s="171"/>
      <c r="K122" s="171"/>
      <c r="L122" s="70"/>
      <c r="M122" s="70"/>
      <c r="N122" s="70"/>
      <c r="O122" s="171"/>
      <c r="P122" s="171"/>
      <c r="Q122" s="70"/>
      <c r="R122" s="70"/>
      <c r="S122" s="172"/>
      <c r="U122" s="80"/>
      <c r="X122" s="95"/>
      <c r="Y122" s="79"/>
      <c r="Z122" s="79"/>
      <c r="AA122" s="79"/>
      <c r="AD122" s="6">
        <f t="shared" si="5"/>
        <v>0</v>
      </c>
      <c r="AE122" s="6">
        <f t="shared" si="6"/>
        <v>0</v>
      </c>
      <c r="AF122" s="6">
        <f t="shared" si="7"/>
        <v>0</v>
      </c>
      <c r="AG122" s="6" t="str">
        <f t="shared" si="8"/>
        <v>0</v>
      </c>
    </row>
    <row r="123" spans="1:33" ht="18" customHeight="1">
      <c r="A123" s="24">
        <v>95</v>
      </c>
      <c r="B123" s="70"/>
      <c r="C123" s="70"/>
      <c r="D123" s="70"/>
      <c r="E123" s="70"/>
      <c r="F123" s="170"/>
      <c r="G123" s="70"/>
      <c r="H123" s="70"/>
      <c r="I123" s="70"/>
      <c r="J123" s="171"/>
      <c r="K123" s="171"/>
      <c r="L123" s="70"/>
      <c r="M123" s="70"/>
      <c r="N123" s="70"/>
      <c r="O123" s="171"/>
      <c r="P123" s="171"/>
      <c r="Q123" s="70"/>
      <c r="R123" s="70"/>
      <c r="S123" s="172"/>
      <c r="X123" s="94"/>
      <c r="Y123" s="79"/>
      <c r="Z123" s="79"/>
      <c r="AA123" s="79"/>
      <c r="AD123" s="6">
        <f t="shared" si="5"/>
        <v>0</v>
      </c>
      <c r="AE123" s="6">
        <f t="shared" si="6"/>
        <v>0</v>
      </c>
      <c r="AF123" s="6">
        <f t="shared" si="7"/>
        <v>0</v>
      </c>
      <c r="AG123" s="6" t="str">
        <f t="shared" si="8"/>
        <v>0</v>
      </c>
    </row>
    <row r="124" spans="1:33" ht="18" customHeight="1">
      <c r="A124" s="24">
        <v>96</v>
      </c>
      <c r="B124" s="70"/>
      <c r="C124" s="70"/>
      <c r="D124" s="70"/>
      <c r="E124" s="70"/>
      <c r="F124" s="170"/>
      <c r="G124" s="70"/>
      <c r="H124" s="70"/>
      <c r="I124" s="70"/>
      <c r="J124" s="171"/>
      <c r="K124" s="171"/>
      <c r="L124" s="70"/>
      <c r="M124" s="70"/>
      <c r="N124" s="70"/>
      <c r="O124" s="171"/>
      <c r="P124" s="171"/>
      <c r="Q124" s="70"/>
      <c r="R124" s="70"/>
      <c r="S124" s="172"/>
      <c r="U124" s="80"/>
      <c r="X124" s="94"/>
      <c r="Y124" s="79"/>
      <c r="Z124" s="79"/>
      <c r="AA124" s="79"/>
      <c r="AD124" s="6">
        <f t="shared" si="5"/>
        <v>0</v>
      </c>
      <c r="AE124" s="6">
        <f t="shared" si="6"/>
        <v>0</v>
      </c>
      <c r="AF124" s="6">
        <f t="shared" si="7"/>
        <v>0</v>
      </c>
      <c r="AG124" s="6" t="str">
        <f t="shared" si="8"/>
        <v>0</v>
      </c>
    </row>
    <row r="125" spans="1:33" ht="18" customHeight="1">
      <c r="A125" s="24">
        <v>97</v>
      </c>
      <c r="B125" s="70"/>
      <c r="C125" s="70"/>
      <c r="D125" s="70"/>
      <c r="E125" s="70"/>
      <c r="F125" s="170"/>
      <c r="G125" s="70"/>
      <c r="H125" s="70"/>
      <c r="I125" s="70"/>
      <c r="J125" s="171"/>
      <c r="K125" s="171"/>
      <c r="L125" s="70"/>
      <c r="M125" s="70"/>
      <c r="N125" s="70"/>
      <c r="O125" s="171"/>
      <c r="P125" s="171"/>
      <c r="Q125" s="70"/>
      <c r="R125" s="70"/>
      <c r="S125" s="172"/>
      <c r="U125" s="80"/>
      <c r="X125" s="94"/>
      <c r="AD125" s="6">
        <f t="shared" si="5"/>
        <v>0</v>
      </c>
      <c r="AE125" s="6">
        <f t="shared" si="6"/>
        <v>0</v>
      </c>
      <c r="AF125" s="6">
        <f t="shared" si="7"/>
        <v>0</v>
      </c>
      <c r="AG125" s="6" t="str">
        <f t="shared" si="8"/>
        <v>0</v>
      </c>
    </row>
    <row r="126" spans="1:33" ht="18" customHeight="1">
      <c r="A126" s="24">
        <v>98</v>
      </c>
      <c r="B126" s="70"/>
      <c r="C126" s="70"/>
      <c r="D126" s="70"/>
      <c r="E126" s="70"/>
      <c r="F126" s="170"/>
      <c r="G126" s="70"/>
      <c r="H126" s="70"/>
      <c r="I126" s="70"/>
      <c r="J126" s="171"/>
      <c r="K126" s="171"/>
      <c r="L126" s="70"/>
      <c r="M126" s="70"/>
      <c r="N126" s="70"/>
      <c r="O126" s="171"/>
      <c r="P126" s="171"/>
      <c r="Q126" s="70"/>
      <c r="R126" s="70"/>
      <c r="S126" s="172"/>
      <c r="U126" s="96"/>
      <c r="X126" s="95"/>
      <c r="AD126" s="6">
        <f t="shared" si="5"/>
        <v>0</v>
      </c>
      <c r="AE126" s="6">
        <f t="shared" si="6"/>
        <v>0</v>
      </c>
      <c r="AF126" s="6">
        <f t="shared" si="7"/>
        <v>0</v>
      </c>
      <c r="AG126" s="6" t="str">
        <f t="shared" si="8"/>
        <v>0</v>
      </c>
    </row>
    <row r="127" spans="1:33" ht="18" customHeight="1">
      <c r="A127" s="24">
        <v>99</v>
      </c>
      <c r="B127" s="70"/>
      <c r="C127" s="70"/>
      <c r="D127" s="70"/>
      <c r="E127" s="70"/>
      <c r="F127" s="170"/>
      <c r="G127" s="70"/>
      <c r="H127" s="70"/>
      <c r="I127" s="70"/>
      <c r="J127" s="171"/>
      <c r="K127" s="171"/>
      <c r="L127" s="70"/>
      <c r="M127" s="70"/>
      <c r="N127" s="70"/>
      <c r="O127" s="171"/>
      <c r="P127" s="171"/>
      <c r="Q127" s="70"/>
      <c r="R127" s="70"/>
      <c r="S127" s="172"/>
      <c r="U127" s="96"/>
      <c r="X127" s="95"/>
      <c r="AD127" s="6">
        <f t="shared" si="5"/>
        <v>0</v>
      </c>
      <c r="AE127" s="6">
        <f t="shared" si="6"/>
        <v>0</v>
      </c>
      <c r="AF127" s="6">
        <f t="shared" si="7"/>
        <v>0</v>
      </c>
      <c r="AG127" s="6" t="str">
        <f t="shared" si="8"/>
        <v>0</v>
      </c>
    </row>
    <row r="128" spans="1:33" ht="18" customHeight="1">
      <c r="A128" s="24">
        <v>100</v>
      </c>
      <c r="B128" s="70"/>
      <c r="C128" s="70"/>
      <c r="D128" s="70"/>
      <c r="E128" s="70"/>
      <c r="F128" s="170"/>
      <c r="G128" s="70"/>
      <c r="H128" s="70"/>
      <c r="I128" s="70"/>
      <c r="J128" s="171"/>
      <c r="K128" s="171"/>
      <c r="L128" s="70"/>
      <c r="M128" s="70"/>
      <c r="N128" s="70"/>
      <c r="O128" s="171"/>
      <c r="P128" s="171"/>
      <c r="Q128" s="70"/>
      <c r="R128" s="70"/>
      <c r="S128" s="172"/>
      <c r="AD128" s="6">
        <f t="shared" si="5"/>
        <v>0</v>
      </c>
      <c r="AE128" s="6">
        <f t="shared" si="6"/>
        <v>0</v>
      </c>
      <c r="AF128" s="6">
        <f t="shared" si="7"/>
        <v>0</v>
      </c>
      <c r="AG128" s="6" t="str">
        <f t="shared" si="8"/>
        <v>0</v>
      </c>
    </row>
    <row r="129" spans="1:27" ht="18" customHeight="1">
      <c r="A129" s="24">
        <v>101</v>
      </c>
      <c r="B129" s="70"/>
      <c r="C129" s="70"/>
      <c r="D129" s="70"/>
      <c r="E129" s="70"/>
      <c r="F129" s="170"/>
      <c r="G129" s="70"/>
      <c r="H129" s="70"/>
      <c r="I129" s="171"/>
      <c r="J129" s="171"/>
      <c r="K129" s="171"/>
      <c r="L129" s="70"/>
      <c r="M129" s="70"/>
      <c r="N129" s="171"/>
      <c r="O129" s="171"/>
      <c r="P129" s="171"/>
      <c r="Q129" s="70"/>
      <c r="R129" s="70"/>
      <c r="S129" s="172"/>
      <c r="X129" s="92"/>
      <c r="Y129" s="79"/>
      <c r="Z129" s="79"/>
      <c r="AA129" s="79"/>
    </row>
    <row r="130" spans="1:27" ht="18" customHeight="1">
      <c r="A130" s="24">
        <v>102</v>
      </c>
      <c r="B130" s="70"/>
      <c r="C130" s="70"/>
      <c r="D130" s="70"/>
      <c r="E130" s="70"/>
      <c r="F130" s="170"/>
      <c r="G130" s="70"/>
      <c r="H130" s="70"/>
      <c r="I130" s="171"/>
      <c r="J130" s="171"/>
      <c r="K130" s="171"/>
      <c r="L130" s="70"/>
      <c r="M130" s="70"/>
      <c r="N130" s="171"/>
      <c r="O130" s="171"/>
      <c r="P130" s="171"/>
      <c r="Q130" s="70"/>
      <c r="R130" s="70"/>
      <c r="S130" s="172"/>
      <c r="U130" s="93"/>
      <c r="V130" s="93"/>
      <c r="W130" s="93"/>
      <c r="X130" s="77"/>
      <c r="Y130" s="74"/>
      <c r="Z130" s="74"/>
      <c r="AA130" s="74"/>
    </row>
    <row r="131" spans="1:27" ht="18" customHeight="1">
      <c r="A131" s="24">
        <v>103</v>
      </c>
      <c r="B131" s="70"/>
      <c r="C131" s="70"/>
      <c r="D131" s="70"/>
      <c r="E131" s="70"/>
      <c r="F131" s="170"/>
      <c r="G131" s="70"/>
      <c r="H131" s="70"/>
      <c r="I131" s="171"/>
      <c r="J131" s="171"/>
      <c r="K131" s="171"/>
      <c r="L131" s="70"/>
      <c r="M131" s="70"/>
      <c r="N131" s="171"/>
      <c r="O131" s="171"/>
      <c r="P131" s="171"/>
      <c r="Q131" s="70"/>
      <c r="R131" s="70"/>
      <c r="S131" s="172"/>
      <c r="U131" s="80"/>
      <c r="V131" s="80"/>
      <c r="W131" s="77"/>
      <c r="X131" s="94"/>
      <c r="Y131" s="74"/>
      <c r="Z131" s="74"/>
      <c r="AA131" s="74"/>
    </row>
    <row r="132" spans="1:27" ht="18" customHeight="1">
      <c r="A132" s="24">
        <v>104</v>
      </c>
      <c r="B132" s="70"/>
      <c r="C132" s="70"/>
      <c r="D132" s="70"/>
      <c r="E132" s="70"/>
      <c r="F132" s="170"/>
      <c r="G132" s="70"/>
      <c r="H132" s="70"/>
      <c r="I132" s="171"/>
      <c r="J132" s="171"/>
      <c r="K132" s="171"/>
      <c r="L132" s="70"/>
      <c r="M132" s="70"/>
      <c r="N132" s="171"/>
      <c r="O132" s="171"/>
      <c r="P132" s="171"/>
      <c r="Q132" s="70"/>
      <c r="R132" s="70"/>
      <c r="S132" s="172"/>
      <c r="U132" s="80"/>
      <c r="V132" s="80"/>
      <c r="W132" s="77"/>
      <c r="X132" s="94"/>
      <c r="Y132" s="74"/>
      <c r="Z132" s="74"/>
      <c r="AA132" s="74"/>
    </row>
    <row r="133" spans="1:27" ht="18" customHeight="1">
      <c r="A133" s="24">
        <v>105</v>
      </c>
      <c r="B133" s="70"/>
      <c r="C133" s="70"/>
      <c r="D133" s="70"/>
      <c r="E133" s="70"/>
      <c r="F133" s="170"/>
      <c r="G133" s="70"/>
      <c r="H133" s="70"/>
      <c r="I133" s="171"/>
      <c r="J133" s="171"/>
      <c r="K133" s="171"/>
      <c r="L133" s="70"/>
      <c r="M133" s="70"/>
      <c r="N133" s="171"/>
      <c r="O133" s="171"/>
      <c r="P133" s="171"/>
      <c r="Q133" s="70"/>
      <c r="R133" s="70"/>
      <c r="S133" s="172"/>
      <c r="U133" s="80"/>
      <c r="V133" s="80"/>
      <c r="W133" s="77"/>
      <c r="X133" s="94"/>
      <c r="Y133" s="74"/>
      <c r="Z133" s="74"/>
      <c r="AA133" s="74"/>
    </row>
    <row r="134" spans="1:27" ht="18" customHeight="1">
      <c r="A134" s="24">
        <v>106</v>
      </c>
      <c r="B134" s="70"/>
      <c r="C134" s="70"/>
      <c r="D134" s="70"/>
      <c r="E134" s="70"/>
      <c r="F134" s="170"/>
      <c r="G134" s="70"/>
      <c r="H134" s="70"/>
      <c r="I134" s="171"/>
      <c r="J134" s="171"/>
      <c r="K134" s="171"/>
      <c r="L134" s="70"/>
      <c r="M134" s="70"/>
      <c r="N134" s="171"/>
      <c r="O134" s="171"/>
      <c r="P134" s="171"/>
      <c r="Q134" s="70"/>
      <c r="R134" s="70"/>
      <c r="S134" s="172"/>
      <c r="U134" s="80"/>
      <c r="V134" s="80"/>
      <c r="W134" s="77"/>
      <c r="X134" s="94"/>
    </row>
    <row r="135" spans="1:27" ht="18" customHeight="1">
      <c r="A135" s="24">
        <v>107</v>
      </c>
      <c r="B135" s="70"/>
      <c r="C135" s="70"/>
      <c r="D135" s="70"/>
      <c r="E135" s="70"/>
      <c r="F135" s="170"/>
      <c r="G135" s="70"/>
      <c r="H135" s="70"/>
      <c r="I135" s="171"/>
      <c r="J135" s="171"/>
      <c r="K135" s="171"/>
      <c r="L135" s="70"/>
      <c r="M135" s="70"/>
      <c r="N135" s="171"/>
      <c r="O135" s="171"/>
      <c r="P135" s="171"/>
      <c r="Q135" s="70"/>
      <c r="R135" s="70"/>
      <c r="S135" s="172"/>
      <c r="U135" s="80"/>
      <c r="V135" s="80"/>
      <c r="W135" s="77"/>
      <c r="X135" s="94"/>
    </row>
    <row r="136" spans="1:27" ht="18" customHeight="1">
      <c r="A136" s="24">
        <v>108</v>
      </c>
      <c r="B136" s="70"/>
      <c r="C136" s="70"/>
      <c r="D136" s="70"/>
      <c r="E136" s="70"/>
      <c r="F136" s="170"/>
      <c r="G136" s="70"/>
      <c r="H136" s="70"/>
      <c r="I136" s="171"/>
      <c r="J136" s="171"/>
      <c r="K136" s="171"/>
      <c r="L136" s="70"/>
      <c r="M136" s="70"/>
      <c r="N136" s="171"/>
      <c r="O136" s="171"/>
      <c r="P136" s="171"/>
      <c r="Q136" s="70"/>
      <c r="R136" s="70"/>
      <c r="S136" s="172"/>
      <c r="U136" s="80"/>
      <c r="V136" s="80"/>
      <c r="W136" s="77"/>
      <c r="X136" s="94"/>
    </row>
    <row r="137" spans="1:27" ht="18" customHeight="1">
      <c r="A137" s="24">
        <v>109</v>
      </c>
      <c r="B137" s="70"/>
      <c r="C137" s="70"/>
      <c r="D137" s="70"/>
      <c r="E137" s="70"/>
      <c r="F137" s="170"/>
      <c r="G137" s="70"/>
      <c r="H137" s="70"/>
      <c r="I137" s="171"/>
      <c r="J137" s="171"/>
      <c r="K137" s="171"/>
      <c r="L137" s="70"/>
      <c r="M137" s="70"/>
      <c r="N137" s="171"/>
      <c r="O137" s="171"/>
      <c r="P137" s="171"/>
      <c r="Q137" s="70"/>
      <c r="R137" s="70"/>
      <c r="S137" s="172"/>
      <c r="U137" s="80"/>
      <c r="V137" s="80"/>
      <c r="W137" s="77"/>
      <c r="X137" s="94"/>
      <c r="Y137" s="74"/>
      <c r="Z137" s="74"/>
      <c r="AA137" s="74"/>
    </row>
    <row r="138" spans="1:27" ht="18" customHeight="1">
      <c r="A138" s="24">
        <v>110</v>
      </c>
      <c r="B138" s="70"/>
      <c r="C138" s="70"/>
      <c r="D138" s="70"/>
      <c r="E138" s="70"/>
      <c r="F138" s="170"/>
      <c r="G138" s="70"/>
      <c r="H138" s="70"/>
      <c r="I138" s="171"/>
      <c r="J138" s="171"/>
      <c r="K138" s="171"/>
      <c r="L138" s="70"/>
      <c r="M138" s="70"/>
      <c r="N138" s="171"/>
      <c r="O138" s="171"/>
      <c r="P138" s="171"/>
      <c r="Q138" s="70"/>
      <c r="R138" s="70"/>
      <c r="S138" s="172"/>
      <c r="U138" s="80"/>
      <c r="V138" s="80"/>
      <c r="W138" s="77"/>
      <c r="X138" s="94"/>
      <c r="Y138" s="74"/>
      <c r="Z138" s="74"/>
      <c r="AA138" s="74"/>
    </row>
    <row r="139" spans="1:27" ht="18" customHeight="1">
      <c r="A139" s="24">
        <v>111</v>
      </c>
      <c r="B139" s="70"/>
      <c r="C139" s="70"/>
      <c r="D139" s="70"/>
      <c r="E139" s="70"/>
      <c r="F139" s="170"/>
      <c r="G139" s="70"/>
      <c r="H139" s="70"/>
      <c r="I139" s="171"/>
      <c r="J139" s="171"/>
      <c r="K139" s="171"/>
      <c r="L139" s="70"/>
      <c r="M139" s="70"/>
      <c r="N139" s="171"/>
      <c r="O139" s="171"/>
      <c r="P139" s="171"/>
      <c r="Q139" s="70"/>
      <c r="R139" s="70"/>
      <c r="S139" s="172"/>
      <c r="U139" s="80"/>
      <c r="V139" s="80"/>
      <c r="W139" s="77"/>
      <c r="X139" s="94"/>
      <c r="Y139" s="74"/>
      <c r="Z139" s="74"/>
      <c r="AA139" s="74"/>
    </row>
    <row r="140" spans="1:27" ht="18" customHeight="1">
      <c r="A140" s="24">
        <v>112</v>
      </c>
      <c r="B140" s="70"/>
      <c r="C140" s="70"/>
      <c r="D140" s="70"/>
      <c r="E140" s="70"/>
      <c r="F140" s="170"/>
      <c r="G140" s="70"/>
      <c r="H140" s="70"/>
      <c r="I140" s="171"/>
      <c r="J140" s="171"/>
      <c r="K140" s="171"/>
      <c r="L140" s="70"/>
      <c r="M140" s="70"/>
      <c r="N140" s="171"/>
      <c r="O140" s="171"/>
      <c r="P140" s="171"/>
      <c r="Q140" s="70"/>
      <c r="R140" s="70"/>
      <c r="S140" s="172"/>
      <c r="U140" s="80"/>
      <c r="V140" s="80"/>
      <c r="W140" s="77"/>
      <c r="X140" s="94"/>
    </row>
    <row r="141" spans="1:27" ht="18" customHeight="1">
      <c r="A141" s="24">
        <v>113</v>
      </c>
      <c r="B141" s="70"/>
      <c r="C141" s="70"/>
      <c r="D141" s="70"/>
      <c r="E141" s="70"/>
      <c r="F141" s="170"/>
      <c r="G141" s="70"/>
      <c r="H141" s="70"/>
      <c r="I141" s="171"/>
      <c r="J141" s="171"/>
      <c r="K141" s="171"/>
      <c r="L141" s="70"/>
      <c r="M141" s="70"/>
      <c r="N141" s="171"/>
      <c r="O141" s="171"/>
      <c r="P141" s="171"/>
      <c r="Q141" s="70"/>
      <c r="R141" s="70"/>
      <c r="S141" s="172"/>
      <c r="U141" s="80"/>
      <c r="V141" s="80"/>
      <c r="W141" s="77"/>
      <c r="X141" s="94"/>
    </row>
    <row r="142" spans="1:27" ht="18" customHeight="1">
      <c r="A142" s="24">
        <v>114</v>
      </c>
      <c r="B142" s="70"/>
      <c r="C142" s="70"/>
      <c r="D142" s="70"/>
      <c r="E142" s="70"/>
      <c r="F142" s="170"/>
      <c r="G142" s="70"/>
      <c r="H142" s="70"/>
      <c r="I142" s="171"/>
      <c r="J142" s="171"/>
      <c r="K142" s="171"/>
      <c r="L142" s="70"/>
      <c r="M142" s="70"/>
      <c r="N142" s="171"/>
      <c r="O142" s="171"/>
      <c r="P142" s="171"/>
      <c r="Q142" s="70"/>
      <c r="R142" s="70"/>
      <c r="S142" s="172"/>
      <c r="U142" s="80"/>
      <c r="V142" s="80"/>
      <c r="W142" s="77"/>
      <c r="X142" s="94"/>
    </row>
    <row r="143" spans="1:27" ht="18" customHeight="1">
      <c r="A143" s="24">
        <v>115</v>
      </c>
      <c r="B143" s="70"/>
      <c r="C143" s="70"/>
      <c r="D143" s="70"/>
      <c r="E143" s="70"/>
      <c r="F143" s="170"/>
      <c r="G143" s="70"/>
      <c r="H143" s="70"/>
      <c r="I143" s="171"/>
      <c r="J143" s="171"/>
      <c r="K143" s="171"/>
      <c r="L143" s="70"/>
      <c r="M143" s="70"/>
      <c r="N143" s="171"/>
      <c r="O143" s="171"/>
      <c r="P143" s="171"/>
      <c r="Q143" s="70"/>
      <c r="R143" s="70"/>
      <c r="S143" s="172"/>
    </row>
    <row r="144" spans="1:27" ht="18" customHeight="1">
      <c r="A144" s="24">
        <v>116</v>
      </c>
      <c r="B144" s="70"/>
      <c r="C144" s="70"/>
      <c r="D144" s="70"/>
      <c r="E144" s="70"/>
      <c r="F144" s="170"/>
      <c r="G144" s="70"/>
      <c r="H144" s="70"/>
      <c r="I144" s="171"/>
      <c r="J144" s="171"/>
      <c r="K144" s="171"/>
      <c r="L144" s="70"/>
      <c r="M144" s="70"/>
      <c r="N144" s="171"/>
      <c r="O144" s="171"/>
      <c r="P144" s="171"/>
      <c r="Q144" s="70"/>
      <c r="R144" s="70"/>
      <c r="S144" s="172"/>
    </row>
    <row r="145" spans="1:27" ht="18" customHeight="1">
      <c r="A145" s="24">
        <v>117</v>
      </c>
      <c r="B145" s="70"/>
      <c r="C145" s="70"/>
      <c r="D145" s="70"/>
      <c r="E145" s="70"/>
      <c r="F145" s="170"/>
      <c r="G145" s="70"/>
      <c r="H145" s="70"/>
      <c r="I145" s="171"/>
      <c r="J145" s="171"/>
      <c r="K145" s="171"/>
      <c r="L145" s="70"/>
      <c r="M145" s="70"/>
      <c r="N145" s="171"/>
      <c r="O145" s="171"/>
      <c r="P145" s="171"/>
      <c r="Q145" s="70"/>
      <c r="R145" s="70"/>
      <c r="S145" s="172"/>
    </row>
    <row r="146" spans="1:27" ht="18" customHeight="1">
      <c r="A146" s="24">
        <v>118</v>
      </c>
      <c r="B146" s="70"/>
      <c r="C146" s="70"/>
      <c r="D146" s="70"/>
      <c r="E146" s="70"/>
      <c r="F146" s="170"/>
      <c r="G146" s="70"/>
      <c r="H146" s="70"/>
      <c r="I146" s="171"/>
      <c r="J146" s="171"/>
      <c r="K146" s="171"/>
      <c r="L146" s="70"/>
      <c r="M146" s="70"/>
      <c r="N146" s="171"/>
      <c r="O146" s="171"/>
      <c r="P146" s="171"/>
      <c r="Q146" s="70"/>
      <c r="R146" s="70"/>
      <c r="S146" s="172"/>
    </row>
    <row r="147" spans="1:27" ht="18" customHeight="1">
      <c r="A147" s="24">
        <v>119</v>
      </c>
      <c r="B147" s="70"/>
      <c r="C147" s="70"/>
      <c r="D147" s="70"/>
      <c r="E147" s="70"/>
      <c r="F147" s="170"/>
      <c r="G147" s="70"/>
      <c r="H147" s="70"/>
      <c r="I147" s="171"/>
      <c r="J147" s="171"/>
      <c r="K147" s="171"/>
      <c r="L147" s="70"/>
      <c r="M147" s="70"/>
      <c r="N147" s="171"/>
      <c r="O147" s="171"/>
      <c r="P147" s="171"/>
      <c r="Q147" s="70"/>
      <c r="R147" s="70"/>
      <c r="S147" s="172"/>
    </row>
    <row r="148" spans="1:27" ht="18" customHeight="1">
      <c r="A148" s="24">
        <v>120</v>
      </c>
      <c r="B148" s="70"/>
      <c r="C148" s="70"/>
      <c r="D148" s="70"/>
      <c r="E148" s="70"/>
      <c r="F148" s="170"/>
      <c r="G148" s="70"/>
      <c r="H148" s="70"/>
      <c r="I148" s="171"/>
      <c r="J148" s="171"/>
      <c r="K148" s="171"/>
      <c r="L148" s="70"/>
      <c r="M148" s="70"/>
      <c r="N148" s="171"/>
      <c r="O148" s="171"/>
      <c r="P148" s="171"/>
      <c r="Q148" s="70"/>
      <c r="R148" s="70"/>
      <c r="S148" s="172"/>
      <c r="X148" s="92"/>
      <c r="Y148" s="79"/>
      <c r="Z148" s="79"/>
      <c r="AA148" s="79"/>
    </row>
    <row r="149" spans="1:27" ht="18" customHeight="1">
      <c r="A149" s="24">
        <v>121</v>
      </c>
      <c r="B149" s="70"/>
      <c r="C149" s="70"/>
      <c r="D149" s="70"/>
      <c r="E149" s="70"/>
      <c r="F149" s="170"/>
      <c r="G149" s="70"/>
      <c r="H149" s="70"/>
      <c r="I149" s="171"/>
      <c r="J149" s="171"/>
      <c r="K149" s="171"/>
      <c r="L149" s="70"/>
      <c r="M149" s="70"/>
      <c r="N149" s="171"/>
      <c r="O149" s="171"/>
      <c r="P149" s="171"/>
      <c r="Q149" s="70"/>
      <c r="R149" s="70"/>
      <c r="S149" s="172"/>
      <c r="U149" s="93"/>
      <c r="X149" s="77"/>
      <c r="Y149" s="79"/>
      <c r="Z149" s="79"/>
      <c r="AA149" s="79"/>
    </row>
    <row r="150" spans="1:27" ht="18" customHeight="1">
      <c r="A150" s="24">
        <v>122</v>
      </c>
      <c r="B150" s="70"/>
      <c r="C150" s="70"/>
      <c r="D150" s="70"/>
      <c r="E150" s="70"/>
      <c r="F150" s="170"/>
      <c r="G150" s="70"/>
      <c r="H150" s="70"/>
      <c r="I150" s="171"/>
      <c r="J150" s="171"/>
      <c r="K150" s="171"/>
      <c r="L150" s="70"/>
      <c r="M150" s="70"/>
      <c r="N150" s="171"/>
      <c r="O150" s="171"/>
      <c r="P150" s="171"/>
      <c r="Q150" s="70"/>
      <c r="R150" s="70"/>
      <c r="S150" s="172"/>
      <c r="X150" s="94"/>
      <c r="Y150" s="79"/>
      <c r="Z150" s="79"/>
      <c r="AA150" s="79"/>
    </row>
    <row r="151" spans="1:27" ht="18" customHeight="1">
      <c r="A151" s="24">
        <v>123</v>
      </c>
      <c r="B151" s="70"/>
      <c r="C151" s="70"/>
      <c r="D151" s="70"/>
      <c r="E151" s="70"/>
      <c r="F151" s="170"/>
      <c r="G151" s="70"/>
      <c r="H151" s="70"/>
      <c r="I151" s="171"/>
      <c r="J151" s="171"/>
      <c r="K151" s="171"/>
      <c r="L151" s="70"/>
      <c r="M151" s="70"/>
      <c r="N151" s="171"/>
      <c r="O151" s="171"/>
      <c r="P151" s="171"/>
      <c r="Q151" s="70"/>
      <c r="R151" s="70"/>
      <c r="S151" s="172"/>
      <c r="U151" s="80"/>
      <c r="X151" s="95"/>
      <c r="Y151" s="79"/>
      <c r="Z151" s="79"/>
      <c r="AA151" s="79"/>
    </row>
    <row r="152" spans="1:27" ht="18" customHeight="1">
      <c r="A152" s="24">
        <v>124</v>
      </c>
      <c r="B152" s="70"/>
      <c r="C152" s="70"/>
      <c r="D152" s="70"/>
      <c r="E152" s="70"/>
      <c r="F152" s="170"/>
      <c r="G152" s="70"/>
      <c r="H152" s="70"/>
      <c r="I152" s="171"/>
      <c r="J152" s="171"/>
      <c r="K152" s="171"/>
      <c r="L152" s="70"/>
      <c r="M152" s="70"/>
      <c r="N152" s="171"/>
      <c r="O152" s="171"/>
      <c r="P152" s="171"/>
      <c r="Q152" s="70"/>
      <c r="R152" s="70"/>
      <c r="S152" s="172"/>
      <c r="U152" s="80"/>
      <c r="X152" s="95"/>
      <c r="Y152" s="79"/>
      <c r="Z152" s="79"/>
      <c r="AA152" s="79"/>
    </row>
    <row r="153" spans="1:27" ht="18" customHeight="1">
      <c r="A153" s="24">
        <v>125</v>
      </c>
      <c r="B153" s="70"/>
      <c r="C153" s="70"/>
      <c r="D153" s="70"/>
      <c r="E153" s="70"/>
      <c r="F153" s="170"/>
      <c r="G153" s="70"/>
      <c r="H153" s="70"/>
      <c r="I153" s="171"/>
      <c r="J153" s="171"/>
      <c r="K153" s="171"/>
      <c r="L153" s="70"/>
      <c r="M153" s="70"/>
      <c r="N153" s="171"/>
      <c r="O153" s="171"/>
      <c r="P153" s="171"/>
      <c r="Q153" s="70"/>
      <c r="R153" s="70"/>
      <c r="S153" s="172"/>
      <c r="X153" s="94"/>
      <c r="Y153" s="79"/>
      <c r="Z153" s="79"/>
      <c r="AA153" s="79"/>
    </row>
    <row r="154" spans="1:27" ht="18" customHeight="1">
      <c r="A154" s="24">
        <v>126</v>
      </c>
      <c r="B154" s="70"/>
      <c r="C154" s="70"/>
      <c r="D154" s="70"/>
      <c r="E154" s="70"/>
      <c r="F154" s="170"/>
      <c r="G154" s="70"/>
      <c r="H154" s="70"/>
      <c r="I154" s="171"/>
      <c r="J154" s="171"/>
      <c r="K154" s="171"/>
      <c r="L154" s="70"/>
      <c r="M154" s="70"/>
      <c r="N154" s="171"/>
      <c r="O154" s="171"/>
      <c r="P154" s="171"/>
      <c r="Q154" s="70"/>
      <c r="R154" s="70"/>
      <c r="S154" s="172"/>
      <c r="U154" s="80"/>
      <c r="X154" s="94"/>
      <c r="Y154" s="79"/>
      <c r="Z154" s="79"/>
      <c r="AA154" s="79"/>
    </row>
    <row r="155" spans="1:27" ht="18" customHeight="1">
      <c r="A155" s="24">
        <v>127</v>
      </c>
      <c r="B155" s="70"/>
      <c r="C155" s="70"/>
      <c r="D155" s="70"/>
      <c r="E155" s="70"/>
      <c r="F155" s="170"/>
      <c r="G155" s="70"/>
      <c r="H155" s="70"/>
      <c r="I155" s="171"/>
      <c r="J155" s="171"/>
      <c r="K155" s="171"/>
      <c r="L155" s="70"/>
      <c r="M155" s="70"/>
      <c r="N155" s="171"/>
      <c r="O155" s="171"/>
      <c r="P155" s="171"/>
      <c r="Q155" s="70"/>
      <c r="R155" s="70"/>
      <c r="S155" s="172"/>
      <c r="U155" s="80"/>
      <c r="X155" s="94"/>
    </row>
    <row r="156" spans="1:27" ht="18" customHeight="1">
      <c r="A156" s="24">
        <v>128</v>
      </c>
      <c r="B156" s="70"/>
      <c r="C156" s="70"/>
      <c r="D156" s="70"/>
      <c r="E156" s="70"/>
      <c r="F156" s="170"/>
      <c r="G156" s="70"/>
      <c r="H156" s="70"/>
      <c r="I156" s="171"/>
      <c r="J156" s="171"/>
      <c r="K156" s="171"/>
      <c r="L156" s="70"/>
      <c r="M156" s="70"/>
      <c r="N156" s="171"/>
      <c r="O156" s="171"/>
      <c r="P156" s="171"/>
      <c r="Q156" s="70"/>
      <c r="R156" s="70"/>
      <c r="S156" s="172"/>
      <c r="U156" s="96"/>
      <c r="X156" s="95"/>
    </row>
    <row r="157" spans="1:27" ht="18" customHeight="1">
      <c r="A157" s="24">
        <v>129</v>
      </c>
      <c r="B157" s="70"/>
      <c r="C157" s="70"/>
      <c r="D157" s="70"/>
      <c r="E157" s="70"/>
      <c r="F157" s="170"/>
      <c r="G157" s="70"/>
      <c r="H157" s="70"/>
      <c r="I157" s="171"/>
      <c r="J157" s="171"/>
      <c r="K157" s="171"/>
      <c r="L157" s="70"/>
      <c r="M157" s="70"/>
      <c r="N157" s="171"/>
      <c r="O157" s="171"/>
      <c r="P157" s="171"/>
      <c r="Q157" s="70"/>
      <c r="R157" s="70"/>
      <c r="S157" s="172"/>
      <c r="U157" s="96"/>
      <c r="X157" s="95"/>
    </row>
    <row r="158" spans="1:27" ht="18" customHeight="1">
      <c r="A158" s="24">
        <v>130</v>
      </c>
      <c r="B158" s="70"/>
      <c r="C158" s="70"/>
      <c r="D158" s="70"/>
      <c r="E158" s="70"/>
      <c r="F158" s="170"/>
      <c r="G158" s="70"/>
      <c r="H158" s="70"/>
      <c r="I158" s="171"/>
      <c r="J158" s="171"/>
      <c r="K158" s="171"/>
      <c r="L158" s="70"/>
      <c r="M158" s="70"/>
      <c r="N158" s="171"/>
      <c r="O158" s="171"/>
      <c r="P158" s="171"/>
      <c r="Q158" s="70"/>
      <c r="R158" s="70"/>
      <c r="S158" s="172"/>
    </row>
    <row r="159" spans="1:27" ht="18" customHeight="1">
      <c r="A159" s="24">
        <v>131</v>
      </c>
      <c r="B159" s="70"/>
      <c r="C159" s="70"/>
      <c r="D159" s="70"/>
      <c r="E159" s="70"/>
      <c r="F159" s="170"/>
      <c r="G159" s="70"/>
      <c r="H159" s="70"/>
      <c r="I159" s="171"/>
      <c r="J159" s="171"/>
      <c r="K159" s="171"/>
      <c r="L159" s="70"/>
      <c r="M159" s="70"/>
      <c r="N159" s="171"/>
      <c r="O159" s="171"/>
      <c r="P159" s="171"/>
      <c r="Q159" s="70"/>
      <c r="R159" s="70"/>
      <c r="S159" s="172"/>
      <c r="X159" s="92"/>
      <c r="Y159" s="79"/>
      <c r="Z159" s="79"/>
      <c r="AA159" s="79"/>
    </row>
    <row r="160" spans="1:27" ht="18" customHeight="1">
      <c r="A160" s="24">
        <v>132</v>
      </c>
      <c r="B160" s="70"/>
      <c r="C160" s="70"/>
      <c r="D160" s="70"/>
      <c r="E160" s="70"/>
      <c r="F160" s="170"/>
      <c r="G160" s="70"/>
      <c r="H160" s="70"/>
      <c r="I160" s="171"/>
      <c r="J160" s="171"/>
      <c r="K160" s="171"/>
      <c r="L160" s="70"/>
      <c r="M160" s="70"/>
      <c r="N160" s="171"/>
      <c r="O160" s="171"/>
      <c r="P160" s="171"/>
      <c r="Q160" s="70"/>
      <c r="R160" s="70"/>
      <c r="S160" s="172"/>
      <c r="U160" s="93"/>
      <c r="V160" s="93"/>
      <c r="W160" s="93"/>
      <c r="X160" s="77"/>
      <c r="Y160" s="74"/>
      <c r="Z160" s="74"/>
      <c r="AA160" s="74"/>
    </row>
    <row r="161" spans="1:27" ht="18" customHeight="1">
      <c r="A161" s="24">
        <v>133</v>
      </c>
      <c r="B161" s="70"/>
      <c r="C161" s="70"/>
      <c r="D161" s="70"/>
      <c r="E161" s="70"/>
      <c r="F161" s="170"/>
      <c r="G161" s="70"/>
      <c r="H161" s="70"/>
      <c r="I161" s="171"/>
      <c r="J161" s="171"/>
      <c r="K161" s="171"/>
      <c r="L161" s="70"/>
      <c r="M161" s="70"/>
      <c r="N161" s="171"/>
      <c r="O161" s="171"/>
      <c r="P161" s="171"/>
      <c r="Q161" s="70"/>
      <c r="R161" s="70"/>
      <c r="S161" s="172"/>
      <c r="U161" s="80"/>
      <c r="V161" s="80"/>
      <c r="W161" s="77"/>
      <c r="X161" s="94"/>
      <c r="Y161" s="74"/>
      <c r="Z161" s="74"/>
      <c r="AA161" s="74"/>
    </row>
    <row r="162" spans="1:27" ht="18" customHeight="1">
      <c r="A162" s="24">
        <v>134</v>
      </c>
      <c r="B162" s="70"/>
      <c r="C162" s="70"/>
      <c r="D162" s="70"/>
      <c r="E162" s="70"/>
      <c r="F162" s="170"/>
      <c r="G162" s="70"/>
      <c r="H162" s="70"/>
      <c r="I162" s="171"/>
      <c r="J162" s="171"/>
      <c r="K162" s="171"/>
      <c r="L162" s="70"/>
      <c r="M162" s="70"/>
      <c r="N162" s="171"/>
      <c r="O162" s="171"/>
      <c r="P162" s="171"/>
      <c r="Q162" s="70"/>
      <c r="R162" s="70"/>
      <c r="S162" s="172"/>
      <c r="U162" s="80"/>
      <c r="V162" s="80"/>
      <c r="W162" s="77"/>
      <c r="X162" s="94"/>
      <c r="Y162" s="74"/>
      <c r="Z162" s="74"/>
      <c r="AA162" s="74"/>
    </row>
    <row r="163" spans="1:27" ht="18" customHeight="1">
      <c r="A163" s="24">
        <v>135</v>
      </c>
      <c r="B163" s="70"/>
      <c r="C163" s="70"/>
      <c r="D163" s="70"/>
      <c r="E163" s="70"/>
      <c r="F163" s="170"/>
      <c r="G163" s="70"/>
      <c r="H163" s="70"/>
      <c r="I163" s="171"/>
      <c r="J163" s="171"/>
      <c r="K163" s="171"/>
      <c r="L163" s="70"/>
      <c r="M163" s="70"/>
      <c r="N163" s="171"/>
      <c r="O163" s="171"/>
      <c r="P163" s="171"/>
      <c r="Q163" s="70"/>
      <c r="R163" s="70"/>
      <c r="S163" s="172"/>
      <c r="U163" s="80"/>
      <c r="V163" s="80"/>
      <c r="W163" s="77"/>
      <c r="X163" s="94"/>
      <c r="Y163" s="74"/>
      <c r="Z163" s="74"/>
      <c r="AA163" s="74"/>
    </row>
    <row r="164" spans="1:27" ht="18" customHeight="1">
      <c r="A164" s="24">
        <v>136</v>
      </c>
      <c r="B164" s="70"/>
      <c r="C164" s="70"/>
      <c r="D164" s="70"/>
      <c r="E164" s="70"/>
      <c r="F164" s="170"/>
      <c r="G164" s="70"/>
      <c r="H164" s="70"/>
      <c r="I164" s="171"/>
      <c r="J164" s="171"/>
      <c r="K164" s="171"/>
      <c r="L164" s="70"/>
      <c r="M164" s="70"/>
      <c r="N164" s="171"/>
      <c r="O164" s="171"/>
      <c r="P164" s="171"/>
      <c r="Q164" s="70"/>
      <c r="R164" s="70"/>
      <c r="S164" s="172"/>
      <c r="U164" s="80"/>
      <c r="V164" s="80"/>
      <c r="W164" s="77"/>
      <c r="X164" s="94"/>
    </row>
    <row r="165" spans="1:27" ht="18" customHeight="1">
      <c r="A165" s="24">
        <v>137</v>
      </c>
      <c r="B165" s="70"/>
      <c r="C165" s="70"/>
      <c r="D165" s="70"/>
      <c r="E165" s="70"/>
      <c r="F165" s="170"/>
      <c r="G165" s="70"/>
      <c r="H165" s="70"/>
      <c r="I165" s="171"/>
      <c r="J165" s="171"/>
      <c r="K165" s="171"/>
      <c r="L165" s="70"/>
      <c r="M165" s="70"/>
      <c r="N165" s="171"/>
      <c r="O165" s="171"/>
      <c r="P165" s="171"/>
      <c r="Q165" s="70"/>
      <c r="R165" s="70"/>
      <c r="S165" s="172"/>
      <c r="U165" s="80"/>
      <c r="V165" s="80"/>
      <c r="W165" s="77"/>
      <c r="X165" s="94"/>
    </row>
    <row r="166" spans="1:27" ht="18" customHeight="1">
      <c r="A166" s="24">
        <v>138</v>
      </c>
      <c r="B166" s="70"/>
      <c r="C166" s="70"/>
      <c r="D166" s="70"/>
      <c r="E166" s="70"/>
      <c r="F166" s="170"/>
      <c r="G166" s="70"/>
      <c r="H166" s="70"/>
      <c r="I166" s="171"/>
      <c r="J166" s="171"/>
      <c r="K166" s="171"/>
      <c r="L166" s="70"/>
      <c r="M166" s="70"/>
      <c r="N166" s="171"/>
      <c r="O166" s="171"/>
      <c r="P166" s="171"/>
      <c r="Q166" s="70"/>
      <c r="R166" s="70"/>
      <c r="S166" s="172"/>
      <c r="U166" s="80"/>
      <c r="V166" s="80"/>
      <c r="W166" s="77"/>
      <c r="X166" s="94"/>
    </row>
    <row r="167" spans="1:27" ht="18" customHeight="1">
      <c r="A167" s="24">
        <v>139</v>
      </c>
      <c r="B167" s="70"/>
      <c r="C167" s="70"/>
      <c r="D167" s="70"/>
      <c r="E167" s="70"/>
      <c r="F167" s="170"/>
      <c r="G167" s="70"/>
      <c r="H167" s="70"/>
      <c r="I167" s="171"/>
      <c r="J167" s="171"/>
      <c r="K167" s="171"/>
      <c r="L167" s="70"/>
      <c r="M167" s="70"/>
      <c r="N167" s="171"/>
      <c r="O167" s="171"/>
      <c r="P167" s="171"/>
      <c r="Q167" s="70"/>
      <c r="R167" s="70"/>
      <c r="S167" s="172"/>
      <c r="U167" s="80"/>
      <c r="V167" s="80"/>
      <c r="W167" s="77"/>
      <c r="X167" s="94"/>
      <c r="Y167" s="74"/>
      <c r="Z167" s="74"/>
      <c r="AA167" s="74"/>
    </row>
    <row r="168" spans="1:27" ht="18" customHeight="1">
      <c r="A168" s="24">
        <v>140</v>
      </c>
      <c r="B168" s="70"/>
      <c r="C168" s="70"/>
      <c r="D168" s="70"/>
      <c r="E168" s="70"/>
      <c r="F168" s="170"/>
      <c r="G168" s="70"/>
      <c r="H168" s="70"/>
      <c r="I168" s="171"/>
      <c r="J168" s="171"/>
      <c r="K168" s="171"/>
      <c r="L168" s="70"/>
      <c r="M168" s="70"/>
      <c r="N168" s="171"/>
      <c r="O168" s="171"/>
      <c r="P168" s="171"/>
      <c r="Q168" s="70"/>
      <c r="R168" s="70"/>
      <c r="S168" s="172"/>
      <c r="U168" s="80"/>
      <c r="V168" s="80"/>
      <c r="W168" s="77"/>
      <c r="X168" s="94"/>
      <c r="Y168" s="74"/>
      <c r="Z168" s="74"/>
      <c r="AA168" s="74"/>
    </row>
    <row r="169" spans="1:27" ht="18" customHeight="1">
      <c r="A169" s="24">
        <v>141</v>
      </c>
      <c r="B169" s="70"/>
      <c r="C169" s="70"/>
      <c r="D169" s="70"/>
      <c r="E169" s="70"/>
      <c r="F169" s="170"/>
      <c r="G169" s="70"/>
      <c r="H169" s="70"/>
      <c r="I169" s="171"/>
      <c r="J169" s="171"/>
      <c r="K169" s="171"/>
      <c r="L169" s="70"/>
      <c r="M169" s="70"/>
      <c r="N169" s="171"/>
      <c r="O169" s="171"/>
      <c r="P169" s="171"/>
      <c r="Q169" s="70"/>
      <c r="R169" s="70"/>
      <c r="S169" s="172"/>
      <c r="U169" s="80"/>
      <c r="V169" s="80"/>
      <c r="W169" s="77"/>
      <c r="X169" s="94"/>
      <c r="Y169" s="74"/>
      <c r="Z169" s="74"/>
      <c r="AA169" s="74"/>
    </row>
    <row r="170" spans="1:27" ht="18" customHeight="1">
      <c r="A170" s="24">
        <v>142</v>
      </c>
      <c r="B170" s="70"/>
      <c r="C170" s="70"/>
      <c r="D170" s="70"/>
      <c r="E170" s="70"/>
      <c r="F170" s="170"/>
      <c r="G170" s="70"/>
      <c r="H170" s="70"/>
      <c r="I170" s="171"/>
      <c r="J170" s="171"/>
      <c r="K170" s="171"/>
      <c r="L170" s="70"/>
      <c r="M170" s="70"/>
      <c r="N170" s="171"/>
      <c r="O170" s="171"/>
      <c r="P170" s="171"/>
      <c r="Q170" s="70"/>
      <c r="R170" s="70"/>
      <c r="S170" s="172"/>
      <c r="U170" s="80"/>
      <c r="V170" s="80"/>
      <c r="W170" s="77"/>
      <c r="X170" s="94"/>
    </row>
    <row r="171" spans="1:27" ht="18" customHeight="1">
      <c r="A171" s="24">
        <v>143</v>
      </c>
      <c r="B171" s="70"/>
      <c r="C171" s="70"/>
      <c r="D171" s="70"/>
      <c r="E171" s="70"/>
      <c r="F171" s="170"/>
      <c r="G171" s="70"/>
      <c r="H171" s="70"/>
      <c r="I171" s="171"/>
      <c r="J171" s="171"/>
      <c r="K171" s="171"/>
      <c r="L171" s="70"/>
      <c r="M171" s="70"/>
      <c r="N171" s="171"/>
      <c r="O171" s="171"/>
      <c r="P171" s="171"/>
      <c r="Q171" s="70"/>
      <c r="R171" s="70"/>
      <c r="S171" s="172"/>
      <c r="U171" s="80"/>
      <c r="V171" s="80"/>
      <c r="W171" s="77"/>
      <c r="X171" s="94"/>
    </row>
    <row r="172" spans="1:27" ht="18" customHeight="1">
      <c r="A172" s="24">
        <v>144</v>
      </c>
      <c r="B172" s="70"/>
      <c r="C172" s="70"/>
      <c r="D172" s="70"/>
      <c r="E172" s="70"/>
      <c r="F172" s="170"/>
      <c r="G172" s="70"/>
      <c r="H172" s="70"/>
      <c r="I172" s="171"/>
      <c r="J172" s="171"/>
      <c r="K172" s="171"/>
      <c r="L172" s="70"/>
      <c r="M172" s="70"/>
      <c r="N172" s="171"/>
      <c r="O172" s="171"/>
      <c r="P172" s="171"/>
      <c r="Q172" s="70"/>
      <c r="R172" s="70"/>
      <c r="S172" s="172"/>
      <c r="U172" s="80"/>
      <c r="V172" s="80"/>
      <c r="W172" s="77"/>
      <c r="X172" s="94"/>
    </row>
    <row r="173" spans="1:27" ht="18" customHeight="1">
      <c r="A173" s="24">
        <v>145</v>
      </c>
      <c r="B173" s="70"/>
      <c r="C173" s="70"/>
      <c r="D173" s="70"/>
      <c r="E173" s="70"/>
      <c r="F173" s="170"/>
      <c r="G173" s="70"/>
      <c r="H173" s="70"/>
      <c r="I173" s="171"/>
      <c r="J173" s="171"/>
      <c r="K173" s="171"/>
      <c r="L173" s="70"/>
      <c r="M173" s="70"/>
      <c r="N173" s="171"/>
      <c r="O173" s="171"/>
      <c r="P173" s="171"/>
      <c r="Q173" s="70"/>
      <c r="R173" s="70"/>
      <c r="S173" s="172"/>
    </row>
    <row r="174" spans="1:27" ht="18" customHeight="1">
      <c r="A174" s="24">
        <v>146</v>
      </c>
      <c r="B174" s="70"/>
      <c r="C174" s="70"/>
      <c r="D174" s="70"/>
      <c r="E174" s="70"/>
      <c r="F174" s="170"/>
      <c r="G174" s="70"/>
      <c r="H174" s="70"/>
      <c r="I174" s="171"/>
      <c r="J174" s="171"/>
      <c r="K174" s="171"/>
      <c r="L174" s="70"/>
      <c r="M174" s="70"/>
      <c r="N174" s="171"/>
      <c r="O174" s="171"/>
      <c r="P174" s="171"/>
      <c r="Q174" s="70"/>
      <c r="R174" s="70"/>
      <c r="S174" s="172"/>
    </row>
    <row r="175" spans="1:27" ht="18" customHeight="1">
      <c r="A175" s="24">
        <v>147</v>
      </c>
      <c r="B175" s="70"/>
      <c r="C175" s="70"/>
      <c r="D175" s="70"/>
      <c r="E175" s="70"/>
      <c r="F175" s="170"/>
      <c r="G175" s="70"/>
      <c r="H175" s="70"/>
      <c r="I175" s="171"/>
      <c r="J175" s="171"/>
      <c r="K175" s="171"/>
      <c r="L175" s="70"/>
      <c r="M175" s="70"/>
      <c r="N175" s="171"/>
      <c r="O175" s="171"/>
      <c r="P175" s="171"/>
      <c r="Q175" s="70"/>
      <c r="R175" s="70"/>
      <c r="S175" s="172"/>
    </row>
    <row r="176" spans="1:27" ht="18" customHeight="1">
      <c r="A176" s="24">
        <v>148</v>
      </c>
      <c r="B176" s="70"/>
      <c r="C176" s="70"/>
      <c r="D176" s="70"/>
      <c r="E176" s="70"/>
      <c r="F176" s="170"/>
      <c r="G176" s="70"/>
      <c r="H176" s="70"/>
      <c r="I176" s="171"/>
      <c r="J176" s="171"/>
      <c r="K176" s="171"/>
      <c r="L176" s="70"/>
      <c r="M176" s="70"/>
      <c r="N176" s="171"/>
      <c r="O176" s="171"/>
      <c r="P176" s="171"/>
      <c r="Q176" s="70"/>
      <c r="R176" s="70"/>
      <c r="S176" s="172"/>
    </row>
    <row r="177" spans="1:19" ht="18" customHeight="1">
      <c r="A177" s="24">
        <v>149</v>
      </c>
      <c r="B177" s="70"/>
      <c r="C177" s="70"/>
      <c r="D177" s="70"/>
      <c r="E177" s="70"/>
      <c r="F177" s="170"/>
      <c r="G177" s="70"/>
      <c r="H177" s="70"/>
      <c r="I177" s="171"/>
      <c r="J177" s="171"/>
      <c r="K177" s="171"/>
      <c r="L177" s="70"/>
      <c r="M177" s="70"/>
      <c r="N177" s="171"/>
      <c r="O177" s="171"/>
      <c r="P177" s="171"/>
      <c r="Q177" s="70"/>
      <c r="R177" s="70"/>
      <c r="S177" s="172"/>
    </row>
    <row r="178" spans="1:19" ht="18" customHeight="1">
      <c r="A178" s="24">
        <v>150</v>
      </c>
      <c r="B178" s="70"/>
      <c r="C178" s="70"/>
      <c r="D178" s="70"/>
      <c r="E178" s="70"/>
      <c r="F178" s="170"/>
      <c r="G178" s="70"/>
      <c r="H178" s="70"/>
      <c r="I178" s="171"/>
      <c r="J178" s="171"/>
      <c r="K178" s="171"/>
      <c r="L178" s="70"/>
      <c r="M178" s="70"/>
      <c r="N178" s="171"/>
      <c r="O178" s="171"/>
      <c r="P178" s="171"/>
      <c r="Q178" s="70"/>
      <c r="R178" s="70"/>
      <c r="S178" s="172"/>
    </row>
    <row r="179" spans="1:19" ht="18" customHeight="1">
      <c r="A179" s="24">
        <v>151</v>
      </c>
      <c r="B179" s="70"/>
      <c r="C179" s="70"/>
      <c r="D179" s="70"/>
      <c r="E179" s="70"/>
      <c r="F179" s="170"/>
      <c r="G179" s="70"/>
      <c r="H179" s="70"/>
      <c r="I179" s="171"/>
      <c r="J179" s="171"/>
      <c r="K179" s="171"/>
      <c r="L179" s="70"/>
      <c r="M179" s="70"/>
      <c r="N179" s="171"/>
      <c r="O179" s="171"/>
      <c r="P179" s="171"/>
      <c r="Q179" s="70"/>
      <c r="R179" s="70"/>
      <c r="S179" s="172"/>
    </row>
    <row r="180" spans="1:19" ht="18" customHeight="1">
      <c r="A180" s="24">
        <v>152</v>
      </c>
      <c r="B180" s="70"/>
      <c r="C180" s="70"/>
      <c r="D180" s="70"/>
      <c r="E180" s="70"/>
      <c r="F180" s="170"/>
      <c r="G180" s="70"/>
      <c r="H180" s="70"/>
      <c r="I180" s="171"/>
      <c r="J180" s="171"/>
      <c r="K180" s="171"/>
      <c r="L180" s="70"/>
      <c r="M180" s="70"/>
      <c r="N180" s="171"/>
      <c r="O180" s="171"/>
      <c r="P180" s="171"/>
      <c r="Q180" s="70"/>
      <c r="R180" s="70"/>
      <c r="S180" s="172"/>
    </row>
    <row r="181" spans="1:19" ht="18" customHeight="1">
      <c r="A181" s="24">
        <v>153</v>
      </c>
      <c r="B181" s="70"/>
      <c r="C181" s="70"/>
      <c r="D181" s="70"/>
      <c r="E181" s="70"/>
      <c r="F181" s="170"/>
      <c r="G181" s="70"/>
      <c r="H181" s="70"/>
      <c r="I181" s="171"/>
      <c r="J181" s="171"/>
      <c r="K181" s="171"/>
      <c r="L181" s="70"/>
      <c r="M181" s="70"/>
      <c r="N181" s="171"/>
      <c r="O181" s="171"/>
      <c r="P181" s="171"/>
      <c r="Q181" s="70"/>
      <c r="R181" s="70"/>
      <c r="S181" s="172"/>
    </row>
    <row r="182" spans="1:19" ht="18" customHeight="1">
      <c r="A182" s="24">
        <v>154</v>
      </c>
      <c r="B182" s="70"/>
      <c r="C182" s="70"/>
      <c r="D182" s="70"/>
      <c r="E182" s="70"/>
      <c r="F182" s="170"/>
      <c r="G182" s="70"/>
      <c r="H182" s="70"/>
      <c r="I182" s="171"/>
      <c r="J182" s="171"/>
      <c r="K182" s="171"/>
      <c r="L182" s="70"/>
      <c r="M182" s="70"/>
      <c r="N182" s="171"/>
      <c r="O182" s="171"/>
      <c r="P182" s="171"/>
      <c r="Q182" s="70"/>
      <c r="R182" s="70"/>
      <c r="S182" s="172"/>
    </row>
    <row r="183" spans="1:19" ht="18" customHeight="1">
      <c r="A183" s="24">
        <v>155</v>
      </c>
      <c r="B183" s="70"/>
      <c r="C183" s="70"/>
      <c r="D183" s="70"/>
      <c r="E183" s="70"/>
      <c r="F183" s="170"/>
      <c r="G183" s="70"/>
      <c r="H183" s="70"/>
      <c r="I183" s="171"/>
      <c r="J183" s="171"/>
      <c r="K183" s="171"/>
      <c r="L183" s="70"/>
      <c r="M183" s="70"/>
      <c r="N183" s="171"/>
      <c r="O183" s="171"/>
      <c r="P183" s="171"/>
      <c r="Q183" s="70"/>
      <c r="R183" s="70"/>
      <c r="S183" s="172"/>
    </row>
    <row r="184" spans="1:19" ht="18" customHeight="1">
      <c r="A184" s="24">
        <v>156</v>
      </c>
      <c r="B184" s="70"/>
      <c r="C184" s="70"/>
      <c r="D184" s="70"/>
      <c r="E184" s="70"/>
      <c r="F184" s="170"/>
      <c r="G184" s="70"/>
      <c r="H184" s="70"/>
      <c r="I184" s="171"/>
      <c r="J184" s="171"/>
      <c r="K184" s="171"/>
      <c r="L184" s="70"/>
      <c r="M184" s="70"/>
      <c r="N184" s="171"/>
      <c r="O184" s="171"/>
      <c r="P184" s="171"/>
      <c r="Q184" s="70"/>
      <c r="R184" s="70"/>
      <c r="S184" s="172"/>
    </row>
    <row r="185" spans="1:19" ht="18" customHeight="1">
      <c r="A185" s="24">
        <v>157</v>
      </c>
      <c r="B185" s="70"/>
      <c r="C185" s="70"/>
      <c r="D185" s="70"/>
      <c r="E185" s="70"/>
      <c r="F185" s="170"/>
      <c r="G185" s="70"/>
      <c r="H185" s="70"/>
      <c r="I185" s="171"/>
      <c r="J185" s="171"/>
      <c r="K185" s="171"/>
      <c r="L185" s="70"/>
      <c r="M185" s="70"/>
      <c r="N185" s="171"/>
      <c r="O185" s="171"/>
      <c r="P185" s="171"/>
      <c r="Q185" s="70"/>
      <c r="R185" s="70"/>
      <c r="S185" s="172"/>
    </row>
    <row r="186" spans="1:19" ht="18" customHeight="1">
      <c r="A186" s="24">
        <v>158</v>
      </c>
      <c r="B186" s="70"/>
      <c r="C186" s="70"/>
      <c r="D186" s="70"/>
      <c r="E186" s="70"/>
      <c r="F186" s="170"/>
      <c r="G186" s="70"/>
      <c r="H186" s="70"/>
      <c r="I186" s="171"/>
      <c r="J186" s="171"/>
      <c r="K186" s="171"/>
      <c r="L186" s="70"/>
      <c r="M186" s="70"/>
      <c r="N186" s="171"/>
      <c r="O186" s="171"/>
      <c r="P186" s="171"/>
      <c r="Q186" s="70"/>
      <c r="R186" s="70"/>
      <c r="S186" s="172"/>
    </row>
    <row r="187" spans="1:19" ht="18" customHeight="1">
      <c r="A187" s="24">
        <v>159</v>
      </c>
      <c r="B187" s="70"/>
      <c r="C187" s="70"/>
      <c r="D187" s="70"/>
      <c r="E187" s="70"/>
      <c r="F187" s="170"/>
      <c r="G187" s="70"/>
      <c r="H187" s="70"/>
      <c r="I187" s="171"/>
      <c r="J187" s="171"/>
      <c r="K187" s="171"/>
      <c r="L187" s="70"/>
      <c r="M187" s="70"/>
      <c r="N187" s="171"/>
      <c r="O187" s="171"/>
      <c r="P187" s="171"/>
      <c r="Q187" s="70"/>
      <c r="R187" s="70"/>
      <c r="S187" s="172"/>
    </row>
    <row r="188" spans="1:19" ht="18" customHeight="1">
      <c r="A188" s="24">
        <v>160</v>
      </c>
      <c r="B188" s="70"/>
      <c r="C188" s="70"/>
      <c r="D188" s="70"/>
      <c r="E188" s="70"/>
      <c r="F188" s="170"/>
      <c r="G188" s="70"/>
      <c r="H188" s="70"/>
      <c r="I188" s="171"/>
      <c r="J188" s="171"/>
      <c r="K188" s="171"/>
      <c r="L188" s="70"/>
      <c r="M188" s="70"/>
      <c r="N188" s="171"/>
      <c r="O188" s="171"/>
      <c r="P188" s="171"/>
      <c r="Q188" s="70"/>
      <c r="R188" s="70"/>
      <c r="S188" s="172"/>
    </row>
    <row r="189" spans="1:19" ht="18" customHeight="1">
      <c r="A189" s="24">
        <v>161</v>
      </c>
      <c r="B189" s="70"/>
      <c r="C189" s="70"/>
      <c r="D189" s="70"/>
      <c r="E189" s="70"/>
      <c r="F189" s="170"/>
      <c r="G189" s="70"/>
      <c r="H189" s="70"/>
      <c r="I189" s="171"/>
      <c r="J189" s="171"/>
      <c r="K189" s="171"/>
      <c r="L189" s="70"/>
      <c r="M189" s="70"/>
      <c r="N189" s="171"/>
      <c r="O189" s="171"/>
      <c r="P189" s="171"/>
      <c r="Q189" s="70"/>
      <c r="R189" s="70"/>
      <c r="S189" s="172"/>
    </row>
    <row r="190" spans="1:19" ht="18" customHeight="1">
      <c r="A190" s="24">
        <v>162</v>
      </c>
      <c r="B190" s="70"/>
      <c r="C190" s="70"/>
      <c r="D190" s="70"/>
      <c r="E190" s="70"/>
      <c r="F190" s="170"/>
      <c r="G190" s="70"/>
      <c r="H190" s="70"/>
      <c r="I190" s="171"/>
      <c r="J190" s="171"/>
      <c r="K190" s="171"/>
      <c r="L190" s="70"/>
      <c r="M190" s="70"/>
      <c r="N190" s="171"/>
      <c r="O190" s="171"/>
      <c r="P190" s="171"/>
      <c r="Q190" s="70"/>
      <c r="R190" s="70"/>
      <c r="S190" s="172"/>
    </row>
    <row r="191" spans="1:19" ht="18" customHeight="1">
      <c r="A191" s="24">
        <v>163</v>
      </c>
      <c r="B191" s="70"/>
      <c r="C191" s="70"/>
      <c r="D191" s="70"/>
      <c r="E191" s="70"/>
      <c r="F191" s="170"/>
      <c r="G191" s="70"/>
      <c r="H191" s="70"/>
      <c r="I191" s="171"/>
      <c r="J191" s="171"/>
      <c r="K191" s="171"/>
      <c r="L191" s="70"/>
      <c r="M191" s="70"/>
      <c r="N191" s="171"/>
      <c r="O191" s="171"/>
      <c r="P191" s="171"/>
      <c r="Q191" s="70"/>
      <c r="R191" s="70"/>
      <c r="S191" s="172"/>
    </row>
    <row r="192" spans="1:19" ht="18" customHeight="1">
      <c r="A192" s="24">
        <v>164</v>
      </c>
      <c r="B192" s="70"/>
      <c r="C192" s="70"/>
      <c r="D192" s="70"/>
      <c r="E192" s="70"/>
      <c r="F192" s="170"/>
      <c r="G192" s="70"/>
      <c r="H192" s="70"/>
      <c r="I192" s="171"/>
      <c r="J192" s="171"/>
      <c r="K192" s="171"/>
      <c r="L192" s="70"/>
      <c r="M192" s="70"/>
      <c r="N192" s="171"/>
      <c r="O192" s="171"/>
      <c r="P192" s="171"/>
      <c r="Q192" s="70"/>
      <c r="R192" s="70"/>
      <c r="S192" s="172"/>
    </row>
    <row r="193" spans="1:19" ht="18" customHeight="1">
      <c r="A193" s="24">
        <v>165</v>
      </c>
      <c r="B193" s="70"/>
      <c r="C193" s="70"/>
      <c r="D193" s="70"/>
      <c r="E193" s="70"/>
      <c r="F193" s="170"/>
      <c r="G193" s="70"/>
      <c r="H193" s="70"/>
      <c r="I193" s="171"/>
      <c r="J193" s="171"/>
      <c r="K193" s="171"/>
      <c r="L193" s="70"/>
      <c r="M193" s="70"/>
      <c r="N193" s="171"/>
      <c r="O193" s="171"/>
      <c r="P193" s="171"/>
      <c r="Q193" s="70"/>
      <c r="R193" s="70"/>
      <c r="S193" s="172"/>
    </row>
    <row r="194" spans="1:19" ht="18" customHeight="1">
      <c r="A194" s="24">
        <v>166</v>
      </c>
      <c r="B194" s="70"/>
      <c r="C194" s="70"/>
      <c r="D194" s="70"/>
      <c r="E194" s="70"/>
      <c r="F194" s="170"/>
      <c r="G194" s="70"/>
      <c r="H194" s="70"/>
      <c r="I194" s="171"/>
      <c r="J194" s="171"/>
      <c r="K194" s="171"/>
      <c r="L194" s="70"/>
      <c r="M194" s="70"/>
      <c r="N194" s="171"/>
      <c r="O194" s="171"/>
      <c r="P194" s="171"/>
      <c r="Q194" s="70"/>
      <c r="R194" s="70"/>
      <c r="S194" s="172"/>
    </row>
    <row r="195" spans="1:19" ht="18" customHeight="1">
      <c r="A195" s="24">
        <v>167</v>
      </c>
      <c r="B195" s="70"/>
      <c r="C195" s="70"/>
      <c r="D195" s="70"/>
      <c r="E195" s="70"/>
      <c r="F195" s="170"/>
      <c r="G195" s="70"/>
      <c r="H195" s="70"/>
      <c r="I195" s="171"/>
      <c r="J195" s="171"/>
      <c r="K195" s="171"/>
      <c r="L195" s="70"/>
      <c r="M195" s="70"/>
      <c r="N195" s="171"/>
      <c r="O195" s="171"/>
      <c r="P195" s="171"/>
      <c r="Q195" s="70"/>
      <c r="R195" s="70"/>
      <c r="S195" s="172"/>
    </row>
    <row r="196" spans="1:19" ht="18" customHeight="1">
      <c r="A196" s="24">
        <v>168</v>
      </c>
      <c r="B196" s="70"/>
      <c r="C196" s="70"/>
      <c r="D196" s="70"/>
      <c r="E196" s="70"/>
      <c r="F196" s="170"/>
      <c r="G196" s="70"/>
      <c r="H196" s="70"/>
      <c r="I196" s="171"/>
      <c r="J196" s="171"/>
      <c r="K196" s="171"/>
      <c r="L196" s="70"/>
      <c r="M196" s="70"/>
      <c r="N196" s="171"/>
      <c r="O196" s="171"/>
      <c r="P196" s="171"/>
      <c r="Q196" s="70"/>
      <c r="R196" s="70"/>
      <c r="S196" s="172"/>
    </row>
    <row r="197" spans="1:19" ht="18" customHeight="1">
      <c r="A197" s="24">
        <v>169</v>
      </c>
      <c r="B197" s="70"/>
      <c r="C197" s="70"/>
      <c r="D197" s="70"/>
      <c r="E197" s="70"/>
      <c r="F197" s="170"/>
      <c r="G197" s="70"/>
      <c r="H197" s="70"/>
      <c r="I197" s="171"/>
      <c r="J197" s="171"/>
      <c r="K197" s="171"/>
      <c r="L197" s="70"/>
      <c r="M197" s="70"/>
      <c r="N197" s="171"/>
      <c r="O197" s="171"/>
      <c r="P197" s="171"/>
      <c r="Q197" s="70"/>
      <c r="R197" s="70"/>
      <c r="S197" s="172"/>
    </row>
    <row r="198" spans="1:19" ht="18" customHeight="1">
      <c r="A198" s="24">
        <v>170</v>
      </c>
      <c r="B198" s="70"/>
      <c r="C198" s="70"/>
      <c r="D198" s="70"/>
      <c r="E198" s="70"/>
      <c r="F198" s="170"/>
      <c r="G198" s="70"/>
      <c r="H198" s="70"/>
      <c r="I198" s="171"/>
      <c r="J198" s="171"/>
      <c r="K198" s="171"/>
      <c r="L198" s="70"/>
      <c r="M198" s="70"/>
      <c r="N198" s="171"/>
      <c r="O198" s="171"/>
      <c r="P198" s="171"/>
      <c r="Q198" s="70"/>
      <c r="R198" s="70"/>
      <c r="S198" s="172"/>
    </row>
    <row r="199" spans="1:19" ht="18" customHeight="1">
      <c r="A199" s="24">
        <v>171</v>
      </c>
      <c r="B199" s="70"/>
      <c r="C199" s="70"/>
      <c r="D199" s="70"/>
      <c r="E199" s="70"/>
      <c r="F199" s="170"/>
      <c r="G199" s="70"/>
      <c r="H199" s="70"/>
      <c r="I199" s="171"/>
      <c r="J199" s="171"/>
      <c r="K199" s="171"/>
      <c r="L199" s="70"/>
      <c r="M199" s="70"/>
      <c r="N199" s="171"/>
      <c r="O199" s="171"/>
      <c r="P199" s="171"/>
      <c r="Q199" s="70"/>
      <c r="R199" s="70"/>
      <c r="S199" s="172"/>
    </row>
    <row r="200" spans="1:19" ht="18" customHeight="1">
      <c r="A200" s="24">
        <v>172</v>
      </c>
      <c r="B200" s="70"/>
      <c r="C200" s="70"/>
      <c r="D200" s="70"/>
      <c r="E200" s="70"/>
      <c r="F200" s="170"/>
      <c r="G200" s="70"/>
      <c r="H200" s="70"/>
      <c r="I200" s="171"/>
      <c r="J200" s="171"/>
      <c r="K200" s="171"/>
      <c r="L200" s="70"/>
      <c r="M200" s="70"/>
      <c r="N200" s="171"/>
      <c r="O200" s="171"/>
      <c r="P200" s="171"/>
      <c r="Q200" s="70"/>
      <c r="R200" s="70"/>
      <c r="S200" s="172"/>
    </row>
    <row r="201" spans="1:19" ht="18" customHeight="1">
      <c r="A201" s="24">
        <v>173</v>
      </c>
      <c r="B201" s="70"/>
      <c r="C201" s="70"/>
      <c r="D201" s="70"/>
      <c r="E201" s="70"/>
      <c r="F201" s="170"/>
      <c r="G201" s="70"/>
      <c r="H201" s="70"/>
      <c r="I201" s="171"/>
      <c r="J201" s="171"/>
      <c r="K201" s="171"/>
      <c r="L201" s="70"/>
      <c r="M201" s="70"/>
      <c r="N201" s="171"/>
      <c r="O201" s="171"/>
      <c r="P201" s="171"/>
      <c r="Q201" s="70"/>
      <c r="R201" s="70"/>
      <c r="S201" s="172"/>
    </row>
    <row r="202" spans="1:19" ht="18" customHeight="1">
      <c r="A202" s="24">
        <v>174</v>
      </c>
      <c r="B202" s="70"/>
      <c r="C202" s="70"/>
      <c r="D202" s="70"/>
      <c r="E202" s="70"/>
      <c r="F202" s="170"/>
      <c r="G202" s="70"/>
      <c r="H202" s="70"/>
      <c r="I202" s="171"/>
      <c r="J202" s="171"/>
      <c r="K202" s="171"/>
      <c r="L202" s="70"/>
      <c r="M202" s="70"/>
      <c r="N202" s="171"/>
      <c r="O202" s="171"/>
      <c r="P202" s="171"/>
      <c r="Q202" s="70"/>
      <c r="R202" s="70"/>
      <c r="S202" s="172"/>
    </row>
    <row r="203" spans="1:19" ht="18" customHeight="1">
      <c r="A203" s="24">
        <v>175</v>
      </c>
      <c r="B203" s="70"/>
      <c r="C203" s="70"/>
      <c r="D203" s="70"/>
      <c r="E203" s="70"/>
      <c r="F203" s="170"/>
      <c r="G203" s="70"/>
      <c r="H203" s="70"/>
      <c r="I203" s="171"/>
      <c r="J203" s="171"/>
      <c r="K203" s="171"/>
      <c r="L203" s="70"/>
      <c r="M203" s="70"/>
      <c r="N203" s="171"/>
      <c r="O203" s="171"/>
      <c r="P203" s="171"/>
      <c r="Q203" s="70"/>
      <c r="R203" s="70"/>
      <c r="S203" s="172"/>
    </row>
    <row r="204" spans="1:19" ht="18" customHeight="1">
      <c r="A204" s="24">
        <v>176</v>
      </c>
      <c r="B204" s="70"/>
      <c r="C204" s="70"/>
      <c r="D204" s="70"/>
      <c r="E204" s="70"/>
      <c r="F204" s="170"/>
      <c r="G204" s="70"/>
      <c r="H204" s="70"/>
      <c r="I204" s="171"/>
      <c r="J204" s="171"/>
      <c r="K204" s="171"/>
      <c r="L204" s="70"/>
      <c r="M204" s="70"/>
      <c r="N204" s="171"/>
      <c r="O204" s="171"/>
      <c r="P204" s="171"/>
      <c r="Q204" s="70"/>
      <c r="R204" s="70"/>
      <c r="S204" s="172"/>
    </row>
    <row r="205" spans="1:19" ht="18" customHeight="1">
      <c r="A205" s="24">
        <v>177</v>
      </c>
      <c r="B205" s="70"/>
      <c r="C205" s="70"/>
      <c r="D205" s="70"/>
      <c r="E205" s="70"/>
      <c r="F205" s="170"/>
      <c r="G205" s="70"/>
      <c r="H205" s="70"/>
      <c r="I205" s="171"/>
      <c r="J205" s="171"/>
      <c r="K205" s="171"/>
      <c r="L205" s="70"/>
      <c r="M205" s="70"/>
      <c r="N205" s="171"/>
      <c r="O205" s="171"/>
      <c r="P205" s="171"/>
      <c r="Q205" s="70"/>
      <c r="R205" s="70"/>
      <c r="S205" s="172"/>
    </row>
    <row r="206" spans="1:19" ht="18" customHeight="1">
      <c r="A206" s="24">
        <v>178</v>
      </c>
      <c r="B206" s="70"/>
      <c r="C206" s="70"/>
      <c r="D206" s="70"/>
      <c r="E206" s="70"/>
      <c r="F206" s="170"/>
      <c r="G206" s="70"/>
      <c r="H206" s="70"/>
      <c r="I206" s="171"/>
      <c r="J206" s="171"/>
      <c r="K206" s="171"/>
      <c r="L206" s="70"/>
      <c r="M206" s="70"/>
      <c r="N206" s="171"/>
      <c r="O206" s="171"/>
      <c r="P206" s="171"/>
      <c r="Q206" s="70"/>
      <c r="R206" s="70"/>
      <c r="S206" s="172"/>
    </row>
    <row r="207" spans="1:19" ht="18" customHeight="1">
      <c r="A207" s="24">
        <v>179</v>
      </c>
      <c r="B207" s="70"/>
      <c r="C207" s="70"/>
      <c r="D207" s="70"/>
      <c r="E207" s="70"/>
      <c r="F207" s="170"/>
      <c r="G207" s="70"/>
      <c r="H207" s="70"/>
      <c r="I207" s="171"/>
      <c r="J207" s="171"/>
      <c r="K207" s="171"/>
      <c r="L207" s="70"/>
      <c r="M207" s="70"/>
      <c r="N207" s="171"/>
      <c r="O207" s="171"/>
      <c r="P207" s="171"/>
      <c r="Q207" s="70"/>
      <c r="R207" s="70"/>
      <c r="S207" s="172"/>
    </row>
    <row r="208" spans="1:19" ht="18" customHeight="1">
      <c r="A208" s="24">
        <v>180</v>
      </c>
      <c r="B208" s="70"/>
      <c r="C208" s="70"/>
      <c r="D208" s="70"/>
      <c r="E208" s="70"/>
      <c r="F208" s="170"/>
      <c r="G208" s="70"/>
      <c r="H208" s="70"/>
      <c r="I208" s="171"/>
      <c r="J208" s="171"/>
      <c r="K208" s="171"/>
      <c r="L208" s="70"/>
      <c r="M208" s="70"/>
      <c r="N208" s="171"/>
      <c r="O208" s="171"/>
      <c r="P208" s="171"/>
      <c r="Q208" s="70"/>
      <c r="R208" s="70"/>
      <c r="S208" s="172"/>
    </row>
    <row r="209" spans="1:29" ht="18" customHeight="1">
      <c r="A209" s="24">
        <v>181</v>
      </c>
      <c r="B209" s="70"/>
      <c r="C209" s="70"/>
      <c r="D209" s="70"/>
      <c r="E209" s="70"/>
      <c r="F209" s="170"/>
      <c r="G209" s="70"/>
      <c r="H209" s="70"/>
      <c r="I209" s="171"/>
      <c r="J209" s="171"/>
      <c r="K209" s="171"/>
      <c r="L209" s="70"/>
      <c r="M209" s="70"/>
      <c r="N209" s="171"/>
      <c r="O209" s="171"/>
      <c r="P209" s="171"/>
      <c r="Q209" s="70"/>
      <c r="R209" s="70"/>
      <c r="S209" s="172"/>
    </row>
    <row r="210" spans="1:29" ht="18" customHeight="1">
      <c r="A210" s="24">
        <v>182</v>
      </c>
      <c r="B210" s="70"/>
      <c r="C210" s="70"/>
      <c r="D210" s="70"/>
      <c r="E210" s="70"/>
      <c r="F210" s="170"/>
      <c r="G210" s="70"/>
      <c r="H210" s="70"/>
      <c r="I210" s="171"/>
      <c r="J210" s="171"/>
      <c r="K210" s="171"/>
      <c r="L210" s="70"/>
      <c r="M210" s="70"/>
      <c r="N210" s="171"/>
      <c r="O210" s="171"/>
      <c r="P210" s="171"/>
      <c r="Q210" s="70"/>
      <c r="R210" s="70"/>
      <c r="S210" s="172"/>
    </row>
    <row r="211" spans="1:29" ht="18" customHeight="1">
      <c r="A211" s="24">
        <v>183</v>
      </c>
      <c r="B211" s="70"/>
      <c r="C211" s="70"/>
      <c r="D211" s="70"/>
      <c r="E211" s="70"/>
      <c r="F211" s="170"/>
      <c r="G211" s="70"/>
      <c r="H211" s="70"/>
      <c r="I211" s="171"/>
      <c r="J211" s="171"/>
      <c r="K211" s="171"/>
      <c r="L211" s="70"/>
      <c r="M211" s="70"/>
      <c r="N211" s="171"/>
      <c r="O211" s="171"/>
      <c r="P211" s="171"/>
      <c r="Q211" s="70"/>
      <c r="R211" s="70"/>
      <c r="S211" s="172"/>
    </row>
    <row r="212" spans="1:29" ht="18" customHeight="1">
      <c r="A212" s="24">
        <v>184</v>
      </c>
      <c r="B212" s="70"/>
      <c r="C212" s="70"/>
      <c r="D212" s="70"/>
      <c r="E212" s="70"/>
      <c r="F212" s="170"/>
      <c r="G212" s="70"/>
      <c r="H212" s="70"/>
      <c r="I212" s="171"/>
      <c r="J212" s="171"/>
      <c r="K212" s="171"/>
      <c r="L212" s="70"/>
      <c r="M212" s="70"/>
      <c r="N212" s="171"/>
      <c r="O212" s="171"/>
      <c r="P212" s="171"/>
      <c r="Q212" s="70"/>
      <c r="R212" s="70"/>
      <c r="S212" s="172"/>
    </row>
    <row r="213" spans="1:29" ht="18" customHeight="1">
      <c r="A213" s="24">
        <v>185</v>
      </c>
      <c r="B213" s="70"/>
      <c r="C213" s="70"/>
      <c r="D213" s="70"/>
      <c r="E213" s="70"/>
      <c r="F213" s="170"/>
      <c r="G213" s="70"/>
      <c r="H213" s="70"/>
      <c r="I213" s="171"/>
      <c r="J213" s="171"/>
      <c r="K213" s="171"/>
      <c r="L213" s="70"/>
      <c r="M213" s="70"/>
      <c r="N213" s="171"/>
      <c r="O213" s="171"/>
      <c r="P213" s="171"/>
      <c r="Q213" s="70"/>
      <c r="R213" s="70"/>
      <c r="S213" s="172"/>
    </row>
    <row r="214" spans="1:29" ht="18" customHeight="1">
      <c r="A214" s="24">
        <v>186</v>
      </c>
      <c r="B214" s="70"/>
      <c r="C214" s="70"/>
      <c r="D214" s="70"/>
      <c r="E214" s="70"/>
      <c r="F214" s="170"/>
      <c r="G214" s="70"/>
      <c r="H214" s="70"/>
      <c r="I214" s="171"/>
      <c r="J214" s="171"/>
      <c r="K214" s="171"/>
      <c r="L214" s="70"/>
      <c r="M214" s="70"/>
      <c r="N214" s="171"/>
      <c r="O214" s="171"/>
      <c r="P214" s="171"/>
      <c r="Q214" s="70"/>
      <c r="R214" s="70"/>
      <c r="S214" s="172"/>
      <c r="AB214" s="74"/>
      <c r="AC214" s="74"/>
    </row>
    <row r="215" spans="1:29" ht="18" customHeight="1">
      <c r="A215" s="24">
        <v>187</v>
      </c>
      <c r="B215" s="70"/>
      <c r="C215" s="70"/>
      <c r="D215" s="70"/>
      <c r="E215" s="70"/>
      <c r="F215" s="170"/>
      <c r="G215" s="70"/>
      <c r="H215" s="70"/>
      <c r="I215" s="171"/>
      <c r="J215" s="171"/>
      <c r="K215" s="171"/>
      <c r="L215" s="70"/>
      <c r="M215" s="70"/>
      <c r="N215" s="171"/>
      <c r="O215" s="171"/>
      <c r="P215" s="171"/>
      <c r="Q215" s="70"/>
      <c r="R215" s="70"/>
      <c r="S215" s="172"/>
      <c r="AB215" s="74"/>
      <c r="AC215" s="74"/>
    </row>
    <row r="216" spans="1:29" ht="18" customHeight="1">
      <c r="A216" s="24">
        <v>188</v>
      </c>
      <c r="B216" s="70"/>
      <c r="C216" s="70"/>
      <c r="D216" s="70"/>
      <c r="E216" s="70"/>
      <c r="F216" s="170"/>
      <c r="G216" s="70"/>
      <c r="H216" s="70"/>
      <c r="I216" s="171"/>
      <c r="J216" s="171"/>
      <c r="K216" s="171"/>
      <c r="L216" s="70"/>
      <c r="M216" s="70"/>
      <c r="N216" s="171"/>
      <c r="O216" s="171"/>
      <c r="P216" s="171"/>
      <c r="Q216" s="70"/>
      <c r="R216" s="70"/>
      <c r="S216" s="172"/>
      <c r="AB216" s="74"/>
      <c r="AC216" s="74"/>
    </row>
    <row r="217" spans="1:29" ht="18" customHeight="1">
      <c r="A217" s="24">
        <v>189</v>
      </c>
      <c r="B217" s="70"/>
      <c r="C217" s="70"/>
      <c r="D217" s="70"/>
      <c r="E217" s="70"/>
      <c r="F217" s="170"/>
      <c r="G217" s="70"/>
      <c r="H217" s="70"/>
      <c r="I217" s="171"/>
      <c r="J217" s="171"/>
      <c r="K217" s="171"/>
      <c r="L217" s="70"/>
      <c r="M217" s="70"/>
      <c r="N217" s="171"/>
      <c r="O217" s="171"/>
      <c r="P217" s="171"/>
      <c r="Q217" s="70"/>
      <c r="R217" s="70"/>
      <c r="S217" s="172"/>
    </row>
    <row r="218" spans="1:29" ht="18" customHeight="1">
      <c r="A218" s="24">
        <v>190</v>
      </c>
      <c r="B218" s="70"/>
      <c r="C218" s="70"/>
      <c r="D218" s="70"/>
      <c r="E218" s="70"/>
      <c r="F218" s="170"/>
      <c r="G218" s="70"/>
      <c r="H218" s="70"/>
      <c r="I218" s="171"/>
      <c r="J218" s="171"/>
      <c r="K218" s="171"/>
      <c r="L218" s="70"/>
      <c r="M218" s="70"/>
      <c r="N218" s="171"/>
      <c r="O218" s="171"/>
      <c r="P218" s="171"/>
      <c r="Q218" s="70"/>
      <c r="R218" s="70"/>
      <c r="S218" s="172"/>
    </row>
    <row r="219" spans="1:29" ht="18" customHeight="1">
      <c r="A219" s="24">
        <v>191</v>
      </c>
      <c r="B219" s="70"/>
      <c r="C219" s="70"/>
      <c r="D219" s="70"/>
      <c r="E219" s="70"/>
      <c r="F219" s="170"/>
      <c r="G219" s="70"/>
      <c r="H219" s="70"/>
      <c r="I219" s="171"/>
      <c r="J219" s="171"/>
      <c r="K219" s="171"/>
      <c r="L219" s="70"/>
      <c r="M219" s="70"/>
      <c r="N219" s="171"/>
      <c r="O219" s="171"/>
      <c r="P219" s="171"/>
      <c r="Q219" s="70"/>
      <c r="R219" s="70"/>
      <c r="S219" s="172"/>
    </row>
    <row r="220" spans="1:29" ht="18" customHeight="1">
      <c r="A220" s="24">
        <v>192</v>
      </c>
      <c r="B220" s="70"/>
      <c r="C220" s="70"/>
      <c r="D220" s="70"/>
      <c r="E220" s="70"/>
      <c r="F220" s="170"/>
      <c r="G220" s="70"/>
      <c r="H220" s="70"/>
      <c r="I220" s="171"/>
      <c r="J220" s="171"/>
      <c r="K220" s="171"/>
      <c r="L220" s="70"/>
      <c r="M220" s="70"/>
      <c r="N220" s="171"/>
      <c r="O220" s="171"/>
      <c r="P220" s="171"/>
      <c r="Q220" s="70"/>
      <c r="R220" s="70"/>
      <c r="S220" s="172"/>
    </row>
    <row r="221" spans="1:29" ht="18" customHeight="1">
      <c r="A221" s="24">
        <v>193</v>
      </c>
      <c r="B221" s="70"/>
      <c r="C221" s="70"/>
      <c r="D221" s="70"/>
      <c r="E221" s="70"/>
      <c r="F221" s="170"/>
      <c r="G221" s="70"/>
      <c r="H221" s="70"/>
      <c r="I221" s="171"/>
      <c r="J221" s="171"/>
      <c r="K221" s="171"/>
      <c r="L221" s="70"/>
      <c r="M221" s="70"/>
      <c r="N221" s="171"/>
      <c r="O221" s="171"/>
      <c r="P221" s="171"/>
      <c r="Q221" s="70"/>
      <c r="R221" s="70"/>
      <c r="S221" s="172"/>
    </row>
    <row r="222" spans="1:29" ht="18" customHeight="1">
      <c r="A222" s="24">
        <v>194</v>
      </c>
      <c r="B222" s="70"/>
      <c r="C222" s="70"/>
      <c r="D222" s="70"/>
      <c r="E222" s="70"/>
      <c r="F222" s="170"/>
      <c r="G222" s="70"/>
      <c r="H222" s="70"/>
      <c r="I222" s="171"/>
      <c r="J222" s="171"/>
      <c r="K222" s="171"/>
      <c r="L222" s="70"/>
      <c r="M222" s="70"/>
      <c r="N222" s="171"/>
      <c r="O222" s="171"/>
      <c r="P222" s="171"/>
      <c r="Q222" s="70"/>
      <c r="R222" s="70"/>
      <c r="S222" s="172"/>
    </row>
    <row r="223" spans="1:29" ht="18" customHeight="1">
      <c r="A223" s="24">
        <v>195</v>
      </c>
      <c r="B223" s="70"/>
      <c r="C223" s="70"/>
      <c r="D223" s="70"/>
      <c r="E223" s="70"/>
      <c r="F223" s="170"/>
      <c r="G223" s="70"/>
      <c r="H223" s="70"/>
      <c r="I223" s="171"/>
      <c r="J223" s="171"/>
      <c r="K223" s="171"/>
      <c r="L223" s="70"/>
      <c r="M223" s="70"/>
      <c r="N223" s="171"/>
      <c r="O223" s="171"/>
      <c r="P223" s="171"/>
      <c r="Q223" s="70"/>
      <c r="R223" s="70"/>
      <c r="S223" s="172"/>
    </row>
    <row r="224" spans="1:29" ht="18" customHeight="1">
      <c r="A224" s="24">
        <v>196</v>
      </c>
      <c r="B224" s="70"/>
      <c r="C224" s="70"/>
      <c r="D224" s="70"/>
      <c r="E224" s="70"/>
      <c r="F224" s="170"/>
      <c r="G224" s="70"/>
      <c r="H224" s="70"/>
      <c r="I224" s="171"/>
      <c r="J224" s="171"/>
      <c r="K224" s="171"/>
      <c r="L224" s="70"/>
      <c r="M224" s="70"/>
      <c r="N224" s="171"/>
      <c r="O224" s="171"/>
      <c r="P224" s="171"/>
      <c r="Q224" s="70"/>
      <c r="R224" s="70"/>
      <c r="S224" s="172"/>
    </row>
    <row r="225" spans="1:19" ht="18" customHeight="1">
      <c r="A225" s="24">
        <v>197</v>
      </c>
      <c r="B225" s="70"/>
      <c r="C225" s="70"/>
      <c r="D225" s="70"/>
      <c r="E225" s="70"/>
      <c r="F225" s="170"/>
      <c r="G225" s="70"/>
      <c r="H225" s="70"/>
      <c r="I225" s="171"/>
      <c r="J225" s="171"/>
      <c r="K225" s="171"/>
      <c r="L225" s="70"/>
      <c r="M225" s="70"/>
      <c r="N225" s="171"/>
      <c r="O225" s="171"/>
      <c r="P225" s="171"/>
      <c r="Q225" s="70"/>
      <c r="R225" s="70"/>
      <c r="S225" s="172"/>
    </row>
    <row r="226" spans="1:19" ht="18" customHeight="1">
      <c r="A226" s="24">
        <v>198</v>
      </c>
      <c r="B226" s="70"/>
      <c r="C226" s="70"/>
      <c r="D226" s="70"/>
      <c r="E226" s="70"/>
      <c r="F226" s="170"/>
      <c r="G226" s="70"/>
      <c r="H226" s="70"/>
      <c r="I226" s="171"/>
      <c r="J226" s="171"/>
      <c r="K226" s="171"/>
      <c r="L226" s="70"/>
      <c r="M226" s="70"/>
      <c r="N226" s="171"/>
      <c r="O226" s="171"/>
      <c r="P226" s="171"/>
      <c r="Q226" s="70"/>
      <c r="R226" s="70"/>
      <c r="S226" s="172"/>
    </row>
    <row r="227" spans="1:19" ht="18" customHeight="1">
      <c r="A227" s="24">
        <v>199</v>
      </c>
      <c r="B227" s="70"/>
      <c r="C227" s="70"/>
      <c r="D227" s="70"/>
      <c r="E227" s="70"/>
      <c r="F227" s="170"/>
      <c r="G227" s="70"/>
      <c r="H227" s="70"/>
      <c r="I227" s="171"/>
      <c r="J227" s="171"/>
      <c r="K227" s="171"/>
      <c r="L227" s="70"/>
      <c r="M227" s="70"/>
      <c r="N227" s="171"/>
      <c r="O227" s="171"/>
      <c r="P227" s="171"/>
      <c r="Q227" s="70"/>
      <c r="R227" s="70"/>
      <c r="S227" s="172"/>
    </row>
    <row r="228" spans="1:19" ht="18" customHeight="1">
      <c r="A228" s="24">
        <v>200</v>
      </c>
      <c r="B228" s="70"/>
      <c r="C228" s="70"/>
      <c r="D228" s="70"/>
      <c r="E228" s="70"/>
      <c r="F228" s="170"/>
      <c r="G228" s="70"/>
      <c r="H228" s="70"/>
      <c r="I228" s="171"/>
      <c r="J228" s="171"/>
      <c r="K228" s="171"/>
      <c r="L228" s="70"/>
      <c r="M228" s="70"/>
      <c r="N228" s="171"/>
      <c r="O228" s="171"/>
      <c r="P228" s="171"/>
      <c r="Q228" s="70"/>
      <c r="R228" s="70"/>
      <c r="S228" s="172"/>
    </row>
  </sheetData>
  <sheetProtection sheet="1" objects="1" scenarios="1" selectLockedCells="1"/>
  <mergeCells count="138">
    <mergeCell ref="Q4:R4"/>
    <mergeCell ref="J5:L5"/>
    <mergeCell ref="M5:P5"/>
    <mergeCell ref="Q5:R5"/>
    <mergeCell ref="A6:B6"/>
    <mergeCell ref="J6:L6"/>
    <mergeCell ref="M6:P6"/>
    <mergeCell ref="Q6:R6"/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A9:D9"/>
    <mergeCell ref="E9:H9"/>
    <mergeCell ref="A10:B10"/>
    <mergeCell ref="C10:H10"/>
    <mergeCell ref="B12:D12"/>
    <mergeCell ref="H12:K12"/>
    <mergeCell ref="J7:L7"/>
    <mergeCell ref="M7:P7"/>
    <mergeCell ref="Q7:R7"/>
    <mergeCell ref="A8:B8"/>
    <mergeCell ref="C8:D8"/>
    <mergeCell ref="F8:H8"/>
    <mergeCell ref="K11:O11"/>
    <mergeCell ref="M14:O14"/>
    <mergeCell ref="B14:D14"/>
    <mergeCell ref="A12:A16"/>
    <mergeCell ref="Q14:S14"/>
    <mergeCell ref="Q19:Q20"/>
    <mergeCell ref="R19:R20"/>
    <mergeCell ref="M12:O12"/>
    <mergeCell ref="Q12:S12"/>
    <mergeCell ref="B13:D13"/>
    <mergeCell ref="M13:O13"/>
    <mergeCell ref="Q13:S13"/>
    <mergeCell ref="M15:O15"/>
    <mergeCell ref="Q15:S15"/>
    <mergeCell ref="Q16:S16"/>
    <mergeCell ref="H18:K18"/>
    <mergeCell ref="M18:P18"/>
    <mergeCell ref="A19:A20"/>
    <mergeCell ref="C19:C20"/>
    <mergeCell ref="D19:D20"/>
    <mergeCell ref="E19:E20"/>
    <mergeCell ref="F19:F20"/>
    <mergeCell ref="B16:D16"/>
    <mergeCell ref="E12:F12"/>
    <mergeCell ref="I13:K13"/>
    <mergeCell ref="AB29:AC29"/>
    <mergeCell ref="AB30:AC30"/>
    <mergeCell ref="AB31:AC31"/>
    <mergeCell ref="AB32:AC32"/>
    <mergeCell ref="Z30:Z32"/>
    <mergeCell ref="M16:O16"/>
    <mergeCell ref="B15:D15"/>
    <mergeCell ref="A27:A28"/>
    <mergeCell ref="C27:C28"/>
    <mergeCell ref="D27:D28"/>
    <mergeCell ref="E27:E28"/>
    <mergeCell ref="F27:F28"/>
    <mergeCell ref="G27:G28"/>
    <mergeCell ref="G19:G20"/>
    <mergeCell ref="H19:K19"/>
    <mergeCell ref="M19:P19"/>
    <mergeCell ref="H27:K27"/>
    <mergeCell ref="M27:P27"/>
    <mergeCell ref="A21:A25"/>
    <mergeCell ref="Q27:Q28"/>
    <mergeCell ref="R27:R28"/>
    <mergeCell ref="W29:X29"/>
    <mergeCell ref="U30:U37"/>
    <mergeCell ref="W30:X30"/>
    <mergeCell ref="W31:X31"/>
    <mergeCell ref="W32:X32"/>
    <mergeCell ref="W33:X33"/>
    <mergeCell ref="W34:X34"/>
    <mergeCell ref="W35:X35"/>
    <mergeCell ref="W36:X36"/>
    <mergeCell ref="W37:X37"/>
    <mergeCell ref="W47:X47"/>
    <mergeCell ref="W53:X53"/>
    <mergeCell ref="W56:X56"/>
    <mergeCell ref="W57:X57"/>
    <mergeCell ref="U38:U44"/>
    <mergeCell ref="W38:X38"/>
    <mergeCell ref="W39:X39"/>
    <mergeCell ref="W40:X40"/>
    <mergeCell ref="W41:X41"/>
    <mergeCell ref="W42:X42"/>
    <mergeCell ref="W48:X48"/>
    <mergeCell ref="W49:X49"/>
    <mergeCell ref="U88:AB88"/>
    <mergeCell ref="U75:U80"/>
    <mergeCell ref="V75:V80"/>
    <mergeCell ref="Y75:Y80"/>
    <mergeCell ref="V81:Y81"/>
    <mergeCell ref="U82:U87"/>
    <mergeCell ref="V82:V87"/>
    <mergeCell ref="Y82:Y87"/>
    <mergeCell ref="W65:X65"/>
    <mergeCell ref="W66:X66"/>
    <mergeCell ref="W67:X67"/>
    <mergeCell ref="U68:U71"/>
    <mergeCell ref="W68:X68"/>
    <mergeCell ref="W69:X69"/>
    <mergeCell ref="W70:X70"/>
    <mergeCell ref="W71:X71"/>
    <mergeCell ref="I14:K14"/>
    <mergeCell ref="I15:K15"/>
    <mergeCell ref="I16:K16"/>
    <mergeCell ref="F14:G14"/>
    <mergeCell ref="F16:G16"/>
    <mergeCell ref="U58:U67"/>
    <mergeCell ref="W58:X58"/>
    <mergeCell ref="W59:X59"/>
    <mergeCell ref="W60:X60"/>
    <mergeCell ref="W61:X61"/>
    <mergeCell ref="W62:X62"/>
    <mergeCell ref="W63:X63"/>
    <mergeCell ref="W64:X64"/>
    <mergeCell ref="W50:X50"/>
    <mergeCell ref="W51:X51"/>
    <mergeCell ref="W52:X52"/>
    <mergeCell ref="W43:X43"/>
    <mergeCell ref="W44:X44"/>
    <mergeCell ref="U45:U46"/>
    <mergeCell ref="W45:X45"/>
    <mergeCell ref="W46:X46"/>
    <mergeCell ref="U47:U57"/>
    <mergeCell ref="W54:X54"/>
    <mergeCell ref="W55:X55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G228"/>
  <sheetViews>
    <sheetView showGridLines="0" view="pageBreakPreview" zoomScale="75" zoomScaleNormal="75" zoomScaleSheetLayoutView="75" workbookViewId="0">
      <selection activeCell="B39" sqref="B39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6640625" style="6" customWidth="1"/>
    <col min="28" max="29" width="5.33203125" style="6" customWidth="1"/>
    <col min="30" max="16384" width="9" style="6"/>
  </cols>
  <sheetData>
    <row r="1" spans="1:23" ht="18.75" customHeight="1" thickBot="1">
      <c r="A1" s="138"/>
      <c r="B1" s="138"/>
      <c r="C1" s="138"/>
      <c r="D1" s="138"/>
      <c r="E1" s="138"/>
      <c r="F1" s="286" t="s">
        <v>628</v>
      </c>
      <c r="G1" s="286"/>
      <c r="H1" s="286"/>
      <c r="I1" s="286"/>
      <c r="J1" s="286"/>
      <c r="K1" s="286"/>
      <c r="L1" s="286"/>
      <c r="M1" s="138"/>
      <c r="N1" s="382" t="s">
        <v>364</v>
      </c>
      <c r="O1" s="382"/>
      <c r="P1" s="382"/>
      <c r="Q1" s="382"/>
      <c r="R1" s="382"/>
      <c r="S1" s="382"/>
      <c r="T1" s="30"/>
    </row>
    <row r="2" spans="1:23" ht="18.75" customHeight="1" thickBot="1">
      <c r="A2" s="288"/>
      <c r="B2" s="289"/>
      <c r="C2" s="139"/>
      <c r="D2" s="139"/>
      <c r="E2" s="139"/>
      <c r="F2" s="290" t="s">
        <v>39</v>
      </c>
      <c r="G2" s="290"/>
      <c r="H2" s="290"/>
      <c r="I2" s="290"/>
      <c r="J2" s="290"/>
      <c r="K2" s="290"/>
      <c r="L2" s="290"/>
      <c r="M2" s="139"/>
      <c r="N2" s="382"/>
      <c r="O2" s="382"/>
      <c r="P2" s="382"/>
      <c r="Q2" s="382"/>
      <c r="R2" s="382"/>
      <c r="S2" s="382"/>
      <c r="T2" s="30"/>
    </row>
    <row r="3" spans="1:23" ht="15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38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140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38"/>
      <c r="T4" s="30"/>
    </row>
    <row r="5" spans="1:23" ht="15.75" customHeight="1">
      <c r="A5" s="141"/>
      <c r="B5" s="141"/>
      <c r="C5" s="138"/>
      <c r="D5" s="138"/>
      <c r="E5" s="138"/>
      <c r="F5" s="142"/>
      <c r="G5" s="141"/>
      <c r="H5" s="141"/>
      <c r="I5" s="141"/>
      <c r="J5" s="273"/>
      <c r="K5" s="274"/>
      <c r="L5" s="275"/>
      <c r="M5" s="273"/>
      <c r="N5" s="274"/>
      <c r="O5" s="274"/>
      <c r="P5" s="275"/>
      <c r="Q5" s="276"/>
      <c r="R5" s="277"/>
      <c r="S5" s="138"/>
      <c r="T5" s="30"/>
    </row>
    <row r="6" spans="1:23" ht="15.75" customHeight="1">
      <c r="A6" s="285" t="s">
        <v>63</v>
      </c>
      <c r="B6" s="284"/>
      <c r="C6" s="146" t="str">
        <f>IF(A2="","",VLOOKUP(A2,全チームコード!R3:S187,2,FALSE))</f>
        <v/>
      </c>
      <c r="D6" s="147"/>
      <c r="E6" s="147"/>
      <c r="F6" s="148"/>
      <c r="G6" s="147"/>
      <c r="H6" s="149"/>
      <c r="I6" s="141"/>
      <c r="J6" s="273"/>
      <c r="K6" s="274"/>
      <c r="L6" s="275"/>
      <c r="M6" s="273"/>
      <c r="N6" s="274"/>
      <c r="O6" s="274"/>
      <c r="P6" s="275"/>
      <c r="Q6" s="276"/>
      <c r="R6" s="277"/>
      <c r="S6" s="138"/>
      <c r="T6" s="30"/>
    </row>
    <row r="7" spans="1:23" ht="15.75" customHeight="1">
      <c r="A7" s="35" t="s">
        <v>44</v>
      </c>
      <c r="B7" s="35"/>
      <c r="C7" s="146" t="str">
        <f>IF(A2="","",VLOOKUP(A2,全チームコード!R3:T187,3,FALSE))</f>
        <v/>
      </c>
      <c r="D7" s="147"/>
      <c r="E7" s="147"/>
      <c r="F7" s="147"/>
      <c r="G7" s="147"/>
      <c r="H7" s="149"/>
      <c r="I7" s="138"/>
      <c r="J7" s="273"/>
      <c r="K7" s="274"/>
      <c r="L7" s="275"/>
      <c r="M7" s="273"/>
      <c r="N7" s="274"/>
      <c r="O7" s="274"/>
      <c r="P7" s="275"/>
      <c r="Q7" s="276"/>
      <c r="R7" s="277"/>
      <c r="S7" s="13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38"/>
      <c r="J8" s="138"/>
      <c r="K8" s="138"/>
      <c r="L8" s="138"/>
      <c r="M8" s="138"/>
      <c r="N8" s="138"/>
      <c r="O8" s="138"/>
      <c r="P8" s="138"/>
      <c r="Q8" s="138"/>
      <c r="R8" s="142"/>
      <c r="S8" s="13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38"/>
      <c r="J9" s="138"/>
      <c r="K9" s="138"/>
      <c r="L9" s="138"/>
      <c r="M9" s="138"/>
      <c r="N9" s="138"/>
      <c r="O9" s="138"/>
      <c r="P9" s="138"/>
      <c r="Q9" s="138"/>
      <c r="R9" s="142"/>
      <c r="S9" s="13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30"/>
    </row>
    <row r="11" spans="1:23" ht="15.75" customHeight="1">
      <c r="A11" s="138"/>
      <c r="B11" s="138"/>
      <c r="C11" s="141"/>
      <c r="D11" s="141"/>
      <c r="E11" s="140"/>
      <c r="F11" s="145"/>
      <c r="G11" s="138"/>
      <c r="H11" s="138"/>
      <c r="I11" s="138"/>
      <c r="J11" s="143" t="s">
        <v>18</v>
      </c>
      <c r="K11" s="266" t="s">
        <v>594</v>
      </c>
      <c r="L11" s="266"/>
      <c r="M11" s="266"/>
      <c r="N11" s="266"/>
      <c r="O11" s="266"/>
      <c r="P11" s="138"/>
      <c r="Q11" s="143"/>
      <c r="R11" s="144"/>
      <c r="S11" s="138"/>
      <c r="T11" s="30"/>
    </row>
    <row r="12" spans="1:23" ht="15.75" customHeight="1">
      <c r="A12" s="267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593</v>
      </c>
      <c r="H12" s="272" t="s">
        <v>577</v>
      </c>
      <c r="I12" s="272"/>
      <c r="J12" s="272"/>
      <c r="K12" s="272"/>
      <c r="L12" s="38" t="s">
        <v>78</v>
      </c>
      <c r="M12" s="262" t="s">
        <v>297</v>
      </c>
      <c r="N12" s="262"/>
      <c r="O12" s="262"/>
      <c r="P12" s="13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268"/>
      <c r="B13" s="391" t="s">
        <v>362</v>
      </c>
      <c r="C13" s="391"/>
      <c r="D13" s="391"/>
      <c r="E13" s="179">
        <f>COUNTIF(AD29:AD128,1)</f>
        <v>0</v>
      </c>
      <c r="F13" s="186" t="s">
        <v>581</v>
      </c>
      <c r="G13" s="153" t="s">
        <v>593</v>
      </c>
      <c r="H13" s="179">
        <f>COUNTIF(AE29:AE128,1)</f>
        <v>0</v>
      </c>
      <c r="I13" s="384" t="s">
        <v>581</v>
      </c>
      <c r="J13" s="384"/>
      <c r="K13" s="385"/>
      <c r="L13" s="153" t="s">
        <v>78</v>
      </c>
      <c r="M13" s="387">
        <f>E13*200+H13*200</f>
        <v>0</v>
      </c>
      <c r="N13" s="387"/>
      <c r="O13" s="387"/>
      <c r="P13" s="138"/>
      <c r="Q13" s="383">
        <f>SUM(E13,E15)</f>
        <v>0</v>
      </c>
      <c r="R13" s="384"/>
      <c r="S13" s="385"/>
      <c r="T13" s="30"/>
      <c r="U13" s="40"/>
      <c r="V13" s="46"/>
      <c r="W13" s="47"/>
    </row>
    <row r="14" spans="1:23" ht="15.75" customHeight="1">
      <c r="A14" s="268"/>
      <c r="B14" s="391" t="s">
        <v>574</v>
      </c>
      <c r="C14" s="391"/>
      <c r="D14" s="391"/>
      <c r="E14" s="179">
        <f>COUNTIF(AG29:AG128,11)</f>
        <v>0</v>
      </c>
      <c r="F14" s="388" t="s">
        <v>595</v>
      </c>
      <c r="G14" s="389"/>
      <c r="H14" s="368"/>
      <c r="I14" s="353"/>
      <c r="J14" s="353"/>
      <c r="K14" s="354"/>
      <c r="L14" s="153" t="s">
        <v>78</v>
      </c>
      <c r="M14" s="387">
        <f>E14*400</f>
        <v>0</v>
      </c>
      <c r="N14" s="387"/>
      <c r="O14" s="387"/>
      <c r="P14" s="138"/>
      <c r="Q14" s="174"/>
      <c r="R14" s="175"/>
      <c r="S14" s="176"/>
      <c r="T14" s="30"/>
      <c r="U14" s="40"/>
      <c r="V14" s="46"/>
      <c r="W14" s="47"/>
    </row>
    <row r="15" spans="1:23" ht="15.75" customHeight="1">
      <c r="A15" s="268"/>
      <c r="B15" s="386" t="s">
        <v>363</v>
      </c>
      <c r="C15" s="386"/>
      <c r="D15" s="386"/>
      <c r="E15" s="179">
        <f>COUNTIF(AD29:AD128,2)</f>
        <v>0</v>
      </c>
      <c r="F15" s="186" t="s">
        <v>581</v>
      </c>
      <c r="G15" s="153" t="s">
        <v>593</v>
      </c>
      <c r="H15" s="179">
        <f>COUNTIF(AE29:AE128,2)</f>
        <v>0</v>
      </c>
      <c r="I15" s="384" t="s">
        <v>581</v>
      </c>
      <c r="J15" s="384"/>
      <c r="K15" s="385"/>
      <c r="L15" s="153" t="s">
        <v>78</v>
      </c>
      <c r="M15" s="387">
        <f>E15*200+H15*200</f>
        <v>0</v>
      </c>
      <c r="N15" s="387"/>
      <c r="O15" s="387"/>
      <c r="P15" s="13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268"/>
      <c r="B16" s="386" t="s">
        <v>575</v>
      </c>
      <c r="C16" s="386"/>
      <c r="D16" s="386"/>
      <c r="E16" s="179">
        <f>COUNTIF(AG29:AG128,12)</f>
        <v>0</v>
      </c>
      <c r="F16" s="388" t="s">
        <v>595</v>
      </c>
      <c r="G16" s="389"/>
      <c r="H16" s="390"/>
      <c r="I16" s="390"/>
      <c r="J16" s="390"/>
      <c r="K16" s="390"/>
      <c r="L16" s="153" t="s">
        <v>78</v>
      </c>
      <c r="M16" s="387">
        <f>E16*400</f>
        <v>0</v>
      </c>
      <c r="N16" s="387"/>
      <c r="O16" s="387"/>
      <c r="P16" s="138"/>
      <c r="Q16" s="383">
        <f>SUM(M13:O16)</f>
        <v>0</v>
      </c>
      <c r="R16" s="384"/>
      <c r="S16" s="385"/>
      <c r="T16" s="30"/>
      <c r="U16" s="40"/>
      <c r="V16" s="46"/>
      <c r="W16" s="47"/>
    </row>
    <row r="17" spans="1:33" ht="9.6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30"/>
      <c r="U17" s="40"/>
      <c r="V17" s="46"/>
      <c r="W17" s="47"/>
    </row>
    <row r="18" spans="1:33" ht="123" customHeight="1">
      <c r="A18" s="167" t="s">
        <v>558</v>
      </c>
      <c r="B18" s="168" t="s">
        <v>549</v>
      </c>
      <c r="C18" s="168" t="s">
        <v>548</v>
      </c>
      <c r="D18" s="168" t="s">
        <v>551</v>
      </c>
      <c r="E18" s="168" t="s">
        <v>550</v>
      </c>
      <c r="F18" s="168" t="s">
        <v>551</v>
      </c>
      <c r="G18" s="168" t="s">
        <v>557</v>
      </c>
      <c r="H18" s="247" t="s">
        <v>556</v>
      </c>
      <c r="I18" s="248"/>
      <c r="J18" s="248"/>
      <c r="K18" s="249"/>
      <c r="L18" s="168" t="s">
        <v>553</v>
      </c>
      <c r="M18" s="247" t="s">
        <v>552</v>
      </c>
      <c r="N18" s="248"/>
      <c r="O18" s="248"/>
      <c r="P18" s="249"/>
      <c r="Q18" s="168" t="s">
        <v>555</v>
      </c>
      <c r="R18" s="168" t="s">
        <v>554</v>
      </c>
      <c r="S18" s="168" t="s">
        <v>551</v>
      </c>
      <c r="T18" s="30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55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592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</v>
      </c>
      <c r="T20" s="51"/>
      <c r="V20" s="57"/>
      <c r="W20" s="58"/>
      <c r="X20" s="58"/>
    </row>
    <row r="21" spans="1:33" ht="18" customHeight="1">
      <c r="A21" s="229" t="s">
        <v>59</v>
      </c>
      <c r="B21" s="59">
        <v>2</v>
      </c>
      <c r="C21" s="154">
        <v>27</v>
      </c>
      <c r="D21" s="102">
        <v>271305</v>
      </c>
      <c r="E21" s="59" t="s">
        <v>28</v>
      </c>
      <c r="F21" s="102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59"/>
      <c r="O21" s="60"/>
      <c r="P21" s="60"/>
      <c r="Q21" s="59">
        <v>10645</v>
      </c>
      <c r="R21" s="59" t="s">
        <v>38</v>
      </c>
      <c r="S21" s="102">
        <v>27</v>
      </c>
      <c r="T21" s="61"/>
      <c r="W21" s="58"/>
      <c r="X21" s="58"/>
    </row>
    <row r="22" spans="1:33" ht="18" customHeight="1">
      <c r="A22" s="230"/>
      <c r="B22" s="59">
        <v>2</v>
      </c>
      <c r="C22" s="154">
        <v>28</v>
      </c>
      <c r="D22" s="102">
        <v>271305</v>
      </c>
      <c r="E22" s="59" t="s">
        <v>25</v>
      </c>
      <c r="F22" s="102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59"/>
      <c r="O22" s="60"/>
      <c r="P22" s="60"/>
      <c r="Q22" s="59">
        <v>10645</v>
      </c>
      <c r="R22" s="59" t="s">
        <v>30</v>
      </c>
      <c r="S22" s="103">
        <v>27</v>
      </c>
      <c r="T22" s="61"/>
      <c r="W22" s="58"/>
      <c r="X22" s="58"/>
    </row>
    <row r="23" spans="1:33" ht="18" customHeight="1">
      <c r="A23" s="230"/>
      <c r="B23" s="59">
        <v>2</v>
      </c>
      <c r="C23" s="154">
        <v>29</v>
      </c>
      <c r="D23" s="102">
        <v>271305</v>
      </c>
      <c r="E23" s="59" t="s">
        <v>26</v>
      </c>
      <c r="F23" s="102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59"/>
      <c r="O23" s="60"/>
      <c r="P23" s="60"/>
      <c r="Q23" s="59">
        <v>10645</v>
      </c>
      <c r="R23" s="59" t="s">
        <v>31</v>
      </c>
      <c r="S23" s="103">
        <v>27</v>
      </c>
      <c r="T23" s="61"/>
      <c r="W23" s="58"/>
      <c r="X23" s="58"/>
    </row>
    <row r="24" spans="1:33" ht="18" customHeight="1">
      <c r="A24" s="230"/>
      <c r="B24" s="59">
        <v>2</v>
      </c>
      <c r="C24" s="154">
        <v>30</v>
      </c>
      <c r="D24" s="102">
        <v>271305</v>
      </c>
      <c r="E24" s="59" t="s">
        <v>27</v>
      </c>
      <c r="F24" s="102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59"/>
      <c r="O24" s="60"/>
      <c r="P24" s="60"/>
      <c r="Q24" s="59">
        <v>10645</v>
      </c>
      <c r="R24" s="59" t="s">
        <v>40</v>
      </c>
      <c r="S24" s="103">
        <v>27</v>
      </c>
      <c r="T24" s="61"/>
      <c r="W24" s="58"/>
      <c r="X24" s="58"/>
    </row>
    <row r="25" spans="1:33" ht="18" customHeight="1">
      <c r="A25" s="231"/>
      <c r="B25" s="59">
        <v>1</v>
      </c>
      <c r="C25" s="154">
        <v>31</v>
      </c>
      <c r="D25" s="102">
        <v>271305</v>
      </c>
      <c r="E25" s="59" t="s">
        <v>47</v>
      </c>
      <c r="F25" s="102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59"/>
      <c r="O25" s="60"/>
      <c r="P25" s="60"/>
      <c r="Q25" s="59"/>
      <c r="R25" s="59" t="s">
        <v>62</v>
      </c>
      <c r="S25" s="103">
        <v>27</v>
      </c>
      <c r="T25" s="61"/>
      <c r="W25" s="58"/>
      <c r="X25" s="58"/>
    </row>
    <row r="26" spans="1:33" ht="6.6" customHeight="1">
      <c r="A26" s="138"/>
      <c r="B26" s="138"/>
      <c r="C26" s="138"/>
      <c r="D26" s="138"/>
      <c r="E26" s="138"/>
      <c r="F26" s="142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42"/>
      <c r="S26" s="13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55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592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56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150">
        <f t="shared" ref="D29:D60" si="0">$A$2</f>
        <v>0</v>
      </c>
      <c r="E29" s="70"/>
      <c r="F29" s="151" t="str">
        <f>IF(A2="","",VLOOKUP(A2,全チームコード!R3:U187,4,FALSE))</f>
        <v/>
      </c>
      <c r="G29" s="70"/>
      <c r="H29" s="70"/>
      <c r="I29" s="70"/>
      <c r="J29" s="71"/>
      <c r="K29" s="71"/>
      <c r="L29" s="70"/>
      <c r="M29" s="70"/>
      <c r="N29" s="70"/>
      <c r="O29" s="71"/>
      <c r="P29" s="71"/>
      <c r="Q29" s="70"/>
      <c r="R29" s="70"/>
      <c r="S29" s="151" t="str">
        <f>IF(A2="","",VLOOKUP(A2,全チームコード!R3:V187,5,FALSE))</f>
        <v/>
      </c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150">
        <f t="shared" si="0"/>
        <v>0</v>
      </c>
      <c r="E30" s="70"/>
      <c r="F30" s="151" t="str">
        <f t="shared" ref="F30:F61" si="1">$F$29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52" t="str">
        <f t="shared" ref="S30:S61" si="2">$S$29</f>
        <v/>
      </c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ref="AD30:AD93" si="3">IF(COUNT(H30)=1,B30,0)</f>
        <v>0</v>
      </c>
      <c r="AE30" s="6">
        <f t="shared" ref="AE30:AE93" si="4">IF(COUNT(I30)=1,B30,0)</f>
        <v>0</v>
      </c>
      <c r="AF30" s="6">
        <f t="shared" ref="AF30:AF93" si="5">L30*10+B30</f>
        <v>0</v>
      </c>
      <c r="AG30" s="6" t="str">
        <f t="shared" ref="AG30:AG93" si="6">RIGHT(AF30,2)</f>
        <v>0</v>
      </c>
    </row>
    <row r="31" spans="1:33" ht="18" customHeight="1" thickTop="1" thickBot="1">
      <c r="A31" s="24">
        <v>3</v>
      </c>
      <c r="B31" s="70"/>
      <c r="C31" s="70"/>
      <c r="D31" s="150">
        <f t="shared" si="0"/>
        <v>0</v>
      </c>
      <c r="E31" s="70"/>
      <c r="F31" s="151" t="str">
        <f t="shared" si="1"/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52" t="str">
        <f t="shared" si="2"/>
        <v/>
      </c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3"/>
        <v>0</v>
      </c>
      <c r="AE31" s="6">
        <f t="shared" si="4"/>
        <v>0</v>
      </c>
      <c r="AF31" s="6">
        <f t="shared" si="5"/>
        <v>0</v>
      </c>
      <c r="AG31" s="6" t="str">
        <f t="shared" si="6"/>
        <v>0</v>
      </c>
    </row>
    <row r="32" spans="1:33" ht="18" customHeight="1" thickTop="1" thickBot="1">
      <c r="A32" s="24">
        <v>4</v>
      </c>
      <c r="B32" s="70"/>
      <c r="C32" s="70"/>
      <c r="D32" s="150">
        <f t="shared" si="0"/>
        <v>0</v>
      </c>
      <c r="E32" s="70"/>
      <c r="F32" s="151" t="str">
        <f t="shared" si="1"/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52" t="str">
        <f t="shared" si="2"/>
        <v/>
      </c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3"/>
        <v>0</v>
      </c>
      <c r="AE32" s="6">
        <f t="shared" si="4"/>
        <v>0</v>
      </c>
      <c r="AF32" s="6">
        <f t="shared" si="5"/>
        <v>0</v>
      </c>
      <c r="AG32" s="6" t="str">
        <f t="shared" si="6"/>
        <v>0</v>
      </c>
    </row>
    <row r="33" spans="1:33" ht="18" customHeight="1" thickTop="1" thickBot="1">
      <c r="A33" s="24">
        <v>5</v>
      </c>
      <c r="B33" s="70"/>
      <c r="C33" s="70"/>
      <c r="D33" s="150">
        <f t="shared" si="0"/>
        <v>0</v>
      </c>
      <c r="E33" s="70"/>
      <c r="F33" s="151" t="str">
        <f t="shared" si="1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52" t="str">
        <f t="shared" si="2"/>
        <v/>
      </c>
      <c r="U33" s="215"/>
      <c r="V33" s="73" t="s">
        <v>82</v>
      </c>
      <c r="W33" s="213">
        <v>50</v>
      </c>
      <c r="X33" s="213"/>
      <c r="Y33" s="74"/>
      <c r="Z33" s="74"/>
      <c r="AA33" s="74"/>
      <c r="AB33" s="74"/>
      <c r="AD33" s="6">
        <f t="shared" si="3"/>
        <v>0</v>
      </c>
      <c r="AE33" s="6">
        <f t="shared" si="4"/>
        <v>0</v>
      </c>
      <c r="AF33" s="6">
        <f t="shared" si="5"/>
        <v>0</v>
      </c>
      <c r="AG33" s="6" t="str">
        <f t="shared" si="6"/>
        <v>0</v>
      </c>
    </row>
    <row r="34" spans="1:33" ht="18" customHeight="1" thickTop="1" thickBot="1">
      <c r="A34" s="24">
        <v>6</v>
      </c>
      <c r="B34" s="70"/>
      <c r="C34" s="70"/>
      <c r="D34" s="150">
        <f t="shared" si="0"/>
        <v>0</v>
      </c>
      <c r="E34" s="70"/>
      <c r="F34" s="151" t="str">
        <f t="shared" si="1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52" t="str">
        <f t="shared" si="2"/>
        <v/>
      </c>
      <c r="U34" s="215"/>
      <c r="V34" s="73" t="s">
        <v>12</v>
      </c>
      <c r="W34" s="213">
        <v>501</v>
      </c>
      <c r="X34" s="213"/>
      <c r="Y34" s="74"/>
      <c r="Z34" s="74"/>
      <c r="AA34" s="74"/>
      <c r="AB34" s="74"/>
      <c r="AD34" s="6">
        <f t="shared" si="3"/>
        <v>0</v>
      </c>
      <c r="AE34" s="6">
        <f t="shared" si="4"/>
        <v>0</v>
      </c>
      <c r="AF34" s="6">
        <f t="shared" si="5"/>
        <v>0</v>
      </c>
      <c r="AG34" s="6" t="str">
        <f t="shared" si="6"/>
        <v>0</v>
      </c>
    </row>
    <row r="35" spans="1:33" ht="18" customHeight="1" thickTop="1" thickBot="1">
      <c r="A35" s="24">
        <v>7</v>
      </c>
      <c r="B35" s="70"/>
      <c r="C35" s="70"/>
      <c r="D35" s="150">
        <f t="shared" si="0"/>
        <v>0</v>
      </c>
      <c r="E35" s="70"/>
      <c r="F35" s="151" t="str">
        <f t="shared" si="1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52" t="str">
        <f t="shared" si="2"/>
        <v/>
      </c>
      <c r="U35" s="215"/>
      <c r="V35" s="73" t="s">
        <v>11</v>
      </c>
      <c r="W35" s="213">
        <v>503</v>
      </c>
      <c r="X35" s="213"/>
      <c r="Y35" s="74"/>
      <c r="Z35" s="74"/>
      <c r="AA35" s="74"/>
      <c r="AB35" s="74"/>
      <c r="AD35" s="6">
        <f t="shared" si="3"/>
        <v>0</v>
      </c>
      <c r="AE35" s="6">
        <f t="shared" si="4"/>
        <v>0</v>
      </c>
      <c r="AF35" s="6">
        <f t="shared" si="5"/>
        <v>0</v>
      </c>
      <c r="AG35" s="6" t="str">
        <f t="shared" si="6"/>
        <v>0</v>
      </c>
    </row>
    <row r="36" spans="1:33" ht="18" customHeight="1" thickTop="1" thickBot="1">
      <c r="A36" s="24">
        <v>8</v>
      </c>
      <c r="B36" s="70"/>
      <c r="C36" s="70"/>
      <c r="D36" s="150">
        <f t="shared" si="0"/>
        <v>0</v>
      </c>
      <c r="E36" s="70"/>
      <c r="F36" s="151" t="str">
        <f t="shared" si="1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52" t="str">
        <f t="shared" si="2"/>
        <v/>
      </c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B36" s="75"/>
      <c r="AD36" s="6">
        <f t="shared" si="3"/>
        <v>0</v>
      </c>
      <c r="AE36" s="6">
        <f t="shared" si="4"/>
        <v>0</v>
      </c>
      <c r="AF36" s="6">
        <f t="shared" si="5"/>
        <v>0</v>
      </c>
      <c r="AG36" s="6" t="str">
        <f t="shared" si="6"/>
        <v>0</v>
      </c>
    </row>
    <row r="37" spans="1:33" ht="18" customHeight="1" thickTop="1" thickBot="1">
      <c r="A37" s="24">
        <v>9</v>
      </c>
      <c r="B37" s="70"/>
      <c r="C37" s="70"/>
      <c r="D37" s="150">
        <f t="shared" si="0"/>
        <v>0</v>
      </c>
      <c r="E37" s="70"/>
      <c r="F37" s="151" t="str">
        <f t="shared" si="1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52" t="str">
        <f t="shared" si="2"/>
        <v/>
      </c>
      <c r="U37" s="215"/>
      <c r="V37" s="73" t="s">
        <v>85</v>
      </c>
      <c r="W37" s="213">
        <v>606</v>
      </c>
      <c r="X37" s="213"/>
      <c r="Y37" s="74"/>
      <c r="Z37" s="74"/>
      <c r="AA37" s="74"/>
      <c r="AB37" s="74"/>
      <c r="AD37" s="6">
        <f t="shared" si="3"/>
        <v>0</v>
      </c>
      <c r="AE37" s="6">
        <f t="shared" si="4"/>
        <v>0</v>
      </c>
      <c r="AF37" s="6">
        <f t="shared" si="5"/>
        <v>0</v>
      </c>
      <c r="AG37" s="6" t="str">
        <f t="shared" si="6"/>
        <v>0</v>
      </c>
    </row>
    <row r="38" spans="1:33" ht="18" customHeight="1" thickTop="1" thickBot="1">
      <c r="A38" s="24">
        <v>10</v>
      </c>
      <c r="B38" s="70"/>
      <c r="C38" s="70"/>
      <c r="D38" s="150">
        <f t="shared" si="0"/>
        <v>0</v>
      </c>
      <c r="E38" s="70"/>
      <c r="F38" s="151" t="str">
        <f t="shared" si="1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52" t="str">
        <f t="shared" si="2"/>
        <v/>
      </c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B38" s="74"/>
      <c r="AD38" s="6">
        <f t="shared" si="3"/>
        <v>0</v>
      </c>
      <c r="AE38" s="6">
        <f t="shared" si="4"/>
        <v>0</v>
      </c>
      <c r="AF38" s="6">
        <f t="shared" si="5"/>
        <v>0</v>
      </c>
      <c r="AG38" s="6" t="str">
        <f t="shared" si="6"/>
        <v>0</v>
      </c>
    </row>
    <row r="39" spans="1:33" ht="18" customHeight="1" thickTop="1" thickBot="1">
      <c r="A39" s="24">
        <v>11</v>
      </c>
      <c r="B39" s="70"/>
      <c r="C39" s="70"/>
      <c r="D39" s="150">
        <f t="shared" si="0"/>
        <v>0</v>
      </c>
      <c r="E39" s="70"/>
      <c r="F39" s="151" t="str">
        <f t="shared" si="1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52" t="str">
        <f t="shared" si="2"/>
        <v/>
      </c>
      <c r="U39" s="215"/>
      <c r="V39" s="73" t="s">
        <v>80</v>
      </c>
      <c r="W39" s="213">
        <v>4</v>
      </c>
      <c r="X39" s="213"/>
      <c r="Y39" s="74"/>
      <c r="Z39" s="74"/>
      <c r="AA39" s="74"/>
      <c r="AB39" s="74"/>
      <c r="AD39" s="6">
        <f t="shared" si="3"/>
        <v>0</v>
      </c>
      <c r="AE39" s="6">
        <f t="shared" si="4"/>
        <v>0</v>
      </c>
      <c r="AF39" s="6">
        <f t="shared" si="5"/>
        <v>0</v>
      </c>
      <c r="AG39" s="6" t="str">
        <f t="shared" si="6"/>
        <v>0</v>
      </c>
    </row>
    <row r="40" spans="1:33" ht="18" customHeight="1" thickTop="1" thickBot="1">
      <c r="A40" s="24">
        <v>12</v>
      </c>
      <c r="B40" s="70"/>
      <c r="C40" s="70"/>
      <c r="D40" s="150">
        <f t="shared" si="0"/>
        <v>0</v>
      </c>
      <c r="E40" s="70"/>
      <c r="F40" s="151" t="str">
        <f t="shared" si="1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52" t="str">
        <f t="shared" si="2"/>
        <v/>
      </c>
      <c r="U40" s="215"/>
      <c r="V40" s="73" t="s">
        <v>87</v>
      </c>
      <c r="W40" s="213">
        <v>30</v>
      </c>
      <c r="X40" s="213"/>
      <c r="Y40" s="75"/>
      <c r="Z40" s="75"/>
      <c r="AA40" s="75"/>
      <c r="AB40" s="75"/>
      <c r="AD40" s="6">
        <f t="shared" si="3"/>
        <v>0</v>
      </c>
      <c r="AE40" s="6">
        <f t="shared" si="4"/>
        <v>0</v>
      </c>
      <c r="AF40" s="6">
        <f t="shared" si="5"/>
        <v>0</v>
      </c>
      <c r="AG40" s="6" t="str">
        <f t="shared" si="6"/>
        <v>0</v>
      </c>
    </row>
    <row r="41" spans="1:33" ht="18" customHeight="1" thickTop="1" thickBot="1">
      <c r="A41" s="24">
        <v>13</v>
      </c>
      <c r="B41" s="70"/>
      <c r="C41" s="70"/>
      <c r="D41" s="150">
        <f t="shared" si="0"/>
        <v>0</v>
      </c>
      <c r="E41" s="70"/>
      <c r="F41" s="151" t="str">
        <f t="shared" si="1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52" t="str">
        <f t="shared" si="2"/>
        <v/>
      </c>
      <c r="U41" s="215"/>
      <c r="V41" s="73" t="s">
        <v>12</v>
      </c>
      <c r="W41" s="213">
        <v>501</v>
      </c>
      <c r="X41" s="213"/>
      <c r="Y41" s="74"/>
      <c r="Z41" s="74"/>
      <c r="AA41" s="74"/>
      <c r="AB41" s="74"/>
      <c r="AD41" s="6">
        <f t="shared" si="3"/>
        <v>0</v>
      </c>
      <c r="AE41" s="6">
        <f t="shared" si="4"/>
        <v>0</v>
      </c>
      <c r="AF41" s="6">
        <f t="shared" si="5"/>
        <v>0</v>
      </c>
      <c r="AG41" s="6" t="str">
        <f t="shared" si="6"/>
        <v>0</v>
      </c>
    </row>
    <row r="42" spans="1:33" ht="18" customHeight="1" thickTop="1" thickBot="1">
      <c r="A42" s="24">
        <v>14</v>
      </c>
      <c r="B42" s="70"/>
      <c r="C42" s="70"/>
      <c r="D42" s="150">
        <f t="shared" si="0"/>
        <v>0</v>
      </c>
      <c r="E42" s="70"/>
      <c r="F42" s="151" t="str">
        <f t="shared" si="1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52" t="str">
        <f t="shared" si="2"/>
        <v/>
      </c>
      <c r="U42" s="215"/>
      <c r="V42" s="73" t="s">
        <v>11</v>
      </c>
      <c r="W42" s="213">
        <v>503</v>
      </c>
      <c r="X42" s="213"/>
      <c r="Y42" s="74"/>
      <c r="Z42" s="74"/>
      <c r="AA42" s="74"/>
      <c r="AB42" s="74"/>
      <c r="AD42" s="6">
        <f t="shared" si="3"/>
        <v>0</v>
      </c>
      <c r="AE42" s="6">
        <f t="shared" si="4"/>
        <v>0</v>
      </c>
      <c r="AF42" s="6">
        <f t="shared" si="5"/>
        <v>0</v>
      </c>
      <c r="AG42" s="6" t="str">
        <f t="shared" si="6"/>
        <v>0</v>
      </c>
    </row>
    <row r="43" spans="1:33" ht="18" customHeight="1" thickTop="1" thickBot="1">
      <c r="A43" s="24">
        <v>15</v>
      </c>
      <c r="B43" s="70"/>
      <c r="C43" s="70"/>
      <c r="D43" s="150">
        <f t="shared" si="0"/>
        <v>0</v>
      </c>
      <c r="E43" s="70"/>
      <c r="F43" s="151" t="str">
        <f t="shared" si="1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52" t="str">
        <f t="shared" si="2"/>
        <v/>
      </c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B43" s="74"/>
      <c r="AD43" s="6">
        <f t="shared" si="3"/>
        <v>0</v>
      </c>
      <c r="AE43" s="6">
        <f t="shared" si="4"/>
        <v>0</v>
      </c>
      <c r="AF43" s="6">
        <f t="shared" si="5"/>
        <v>0</v>
      </c>
      <c r="AG43" s="6" t="str">
        <f t="shared" si="6"/>
        <v>0</v>
      </c>
    </row>
    <row r="44" spans="1:33" ht="18" customHeight="1" thickTop="1" thickBot="1">
      <c r="A44" s="24">
        <v>16</v>
      </c>
      <c r="B44" s="70"/>
      <c r="C44" s="70"/>
      <c r="D44" s="150">
        <f t="shared" si="0"/>
        <v>0</v>
      </c>
      <c r="E44" s="70"/>
      <c r="F44" s="151" t="str">
        <f t="shared" si="1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52" t="str">
        <f t="shared" si="2"/>
        <v/>
      </c>
      <c r="U44" s="215"/>
      <c r="V44" s="73" t="s">
        <v>85</v>
      </c>
      <c r="W44" s="213">
        <v>606</v>
      </c>
      <c r="X44" s="213"/>
      <c r="Y44" s="74"/>
      <c r="Z44" s="74"/>
      <c r="AA44" s="74"/>
      <c r="AB44" s="74"/>
      <c r="AD44" s="6">
        <f t="shared" si="3"/>
        <v>0</v>
      </c>
      <c r="AE44" s="6">
        <f t="shared" si="4"/>
        <v>0</v>
      </c>
      <c r="AF44" s="6">
        <f t="shared" si="5"/>
        <v>0</v>
      </c>
      <c r="AG44" s="6" t="str">
        <f t="shared" si="6"/>
        <v>0</v>
      </c>
    </row>
    <row r="45" spans="1:33" ht="18" customHeight="1" thickTop="1" thickBot="1">
      <c r="A45" s="24">
        <v>17</v>
      </c>
      <c r="B45" s="70"/>
      <c r="C45" s="70"/>
      <c r="D45" s="150">
        <f t="shared" si="0"/>
        <v>0</v>
      </c>
      <c r="E45" s="70"/>
      <c r="F45" s="151" t="str">
        <f t="shared" si="1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52" t="str">
        <f t="shared" si="2"/>
        <v/>
      </c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B45" s="74"/>
      <c r="AD45" s="6">
        <f t="shared" si="3"/>
        <v>0</v>
      </c>
      <c r="AE45" s="6">
        <f t="shared" si="4"/>
        <v>0</v>
      </c>
      <c r="AF45" s="6">
        <f t="shared" si="5"/>
        <v>0</v>
      </c>
      <c r="AG45" s="6" t="str">
        <f t="shared" si="6"/>
        <v>0</v>
      </c>
    </row>
    <row r="46" spans="1:33" ht="18" customHeight="1" thickTop="1" thickBot="1">
      <c r="A46" s="24">
        <v>18</v>
      </c>
      <c r="B46" s="70"/>
      <c r="C46" s="70"/>
      <c r="D46" s="150">
        <f t="shared" si="0"/>
        <v>0</v>
      </c>
      <c r="E46" s="70"/>
      <c r="F46" s="151" t="str">
        <f t="shared" si="1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52" t="str">
        <f t="shared" si="2"/>
        <v/>
      </c>
      <c r="U46" s="215"/>
      <c r="V46" s="73" t="s">
        <v>87</v>
      </c>
      <c r="W46" s="213">
        <v>30</v>
      </c>
      <c r="X46" s="213"/>
      <c r="Y46" s="74"/>
      <c r="Z46" s="74"/>
      <c r="AA46" s="74"/>
      <c r="AB46" s="74"/>
      <c r="AD46" s="6">
        <f t="shared" si="3"/>
        <v>0</v>
      </c>
      <c r="AE46" s="6">
        <f t="shared" si="4"/>
        <v>0</v>
      </c>
      <c r="AF46" s="6">
        <f t="shared" si="5"/>
        <v>0</v>
      </c>
      <c r="AG46" s="6" t="str">
        <f t="shared" si="6"/>
        <v>0</v>
      </c>
    </row>
    <row r="47" spans="1:33" ht="18" customHeight="1" thickTop="1" thickBot="1">
      <c r="A47" s="24">
        <v>19</v>
      </c>
      <c r="B47" s="70"/>
      <c r="C47" s="70"/>
      <c r="D47" s="150">
        <f t="shared" si="0"/>
        <v>0</v>
      </c>
      <c r="E47" s="70"/>
      <c r="F47" s="151" t="str">
        <f t="shared" si="1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52" t="str">
        <f t="shared" si="2"/>
        <v/>
      </c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B47" s="74"/>
      <c r="AD47" s="6">
        <f t="shared" si="3"/>
        <v>0</v>
      </c>
      <c r="AE47" s="6">
        <f t="shared" si="4"/>
        <v>0</v>
      </c>
      <c r="AF47" s="6">
        <f t="shared" si="5"/>
        <v>0</v>
      </c>
      <c r="AG47" s="6" t="str">
        <f t="shared" si="6"/>
        <v>0</v>
      </c>
    </row>
    <row r="48" spans="1:33" ht="18" customHeight="1" thickTop="1" thickBot="1">
      <c r="A48" s="24">
        <v>20</v>
      </c>
      <c r="B48" s="70"/>
      <c r="C48" s="70"/>
      <c r="D48" s="150">
        <f t="shared" si="0"/>
        <v>0</v>
      </c>
      <c r="E48" s="70"/>
      <c r="F48" s="151" t="str">
        <f t="shared" si="1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52" t="str">
        <f t="shared" si="2"/>
        <v/>
      </c>
      <c r="U48" s="211"/>
      <c r="V48" s="73" t="s">
        <v>91</v>
      </c>
      <c r="W48" s="213">
        <v>2</v>
      </c>
      <c r="X48" s="213"/>
      <c r="Y48" s="74"/>
      <c r="Z48" s="74"/>
      <c r="AA48" s="74"/>
      <c r="AB48" s="74"/>
      <c r="AD48" s="6">
        <f t="shared" si="3"/>
        <v>0</v>
      </c>
      <c r="AE48" s="6">
        <f t="shared" si="4"/>
        <v>0</v>
      </c>
      <c r="AF48" s="6">
        <f t="shared" si="5"/>
        <v>0</v>
      </c>
      <c r="AG48" s="6" t="str">
        <f t="shared" si="6"/>
        <v>0</v>
      </c>
    </row>
    <row r="49" spans="1:33" ht="18" customHeight="1" thickTop="1" thickBot="1">
      <c r="A49" s="24">
        <v>21</v>
      </c>
      <c r="B49" s="70"/>
      <c r="C49" s="70"/>
      <c r="D49" s="150">
        <f t="shared" si="0"/>
        <v>0</v>
      </c>
      <c r="E49" s="70"/>
      <c r="F49" s="151" t="str">
        <f t="shared" si="1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52" t="str">
        <f t="shared" si="2"/>
        <v/>
      </c>
      <c r="U49" s="211"/>
      <c r="V49" s="73" t="s">
        <v>80</v>
      </c>
      <c r="W49" s="213">
        <v>4</v>
      </c>
      <c r="X49" s="213"/>
      <c r="Y49" s="74"/>
      <c r="Z49" s="74"/>
      <c r="AA49" s="74"/>
      <c r="AB49" s="74"/>
      <c r="AD49" s="6">
        <f t="shared" si="3"/>
        <v>0</v>
      </c>
      <c r="AE49" s="6">
        <f t="shared" si="4"/>
        <v>0</v>
      </c>
      <c r="AF49" s="6">
        <f t="shared" si="5"/>
        <v>0</v>
      </c>
      <c r="AG49" s="6" t="str">
        <f t="shared" si="6"/>
        <v>0</v>
      </c>
    </row>
    <row r="50" spans="1:33" ht="18" customHeight="1" thickTop="1" thickBot="1">
      <c r="A50" s="24">
        <v>22</v>
      </c>
      <c r="B50" s="70"/>
      <c r="C50" s="70"/>
      <c r="D50" s="150">
        <f t="shared" si="0"/>
        <v>0</v>
      </c>
      <c r="E50" s="70"/>
      <c r="F50" s="151" t="str">
        <f t="shared" si="1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52" t="str">
        <f t="shared" si="2"/>
        <v/>
      </c>
      <c r="U50" s="211"/>
      <c r="V50" s="73" t="s">
        <v>17</v>
      </c>
      <c r="W50" s="213">
        <v>8</v>
      </c>
      <c r="X50" s="213"/>
      <c r="Y50" s="74"/>
      <c r="Z50" s="74"/>
      <c r="AA50" s="74"/>
      <c r="AB50" s="74"/>
      <c r="AD50" s="6">
        <f t="shared" si="3"/>
        <v>0</v>
      </c>
      <c r="AE50" s="6">
        <f t="shared" si="4"/>
        <v>0</v>
      </c>
      <c r="AF50" s="6">
        <f t="shared" si="5"/>
        <v>0</v>
      </c>
      <c r="AG50" s="6" t="str">
        <f t="shared" si="6"/>
        <v>0</v>
      </c>
    </row>
    <row r="51" spans="1:33" ht="18" customHeight="1" thickTop="1" thickBot="1">
      <c r="A51" s="24">
        <v>23</v>
      </c>
      <c r="B51" s="70"/>
      <c r="C51" s="70"/>
      <c r="D51" s="150">
        <f t="shared" si="0"/>
        <v>0</v>
      </c>
      <c r="E51" s="70"/>
      <c r="F51" s="151" t="str">
        <f t="shared" si="1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52" t="str">
        <f t="shared" si="2"/>
        <v/>
      </c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B51" s="75"/>
      <c r="AD51" s="6">
        <f t="shared" si="3"/>
        <v>0</v>
      </c>
      <c r="AE51" s="6">
        <f t="shared" si="4"/>
        <v>0</v>
      </c>
      <c r="AF51" s="6">
        <f t="shared" si="5"/>
        <v>0</v>
      </c>
      <c r="AG51" s="6" t="str">
        <f t="shared" si="6"/>
        <v>0</v>
      </c>
    </row>
    <row r="52" spans="1:33" ht="18" customHeight="1" thickTop="1" thickBot="1">
      <c r="A52" s="24">
        <v>24</v>
      </c>
      <c r="B52" s="70"/>
      <c r="C52" s="70"/>
      <c r="D52" s="150">
        <f t="shared" si="0"/>
        <v>0</v>
      </c>
      <c r="E52" s="70"/>
      <c r="F52" s="151" t="str">
        <f t="shared" si="1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52" t="str">
        <f t="shared" si="2"/>
        <v/>
      </c>
      <c r="U52" s="211"/>
      <c r="V52" s="73" t="s">
        <v>87</v>
      </c>
      <c r="W52" s="213">
        <v>30</v>
      </c>
      <c r="X52" s="213"/>
      <c r="Y52" s="74"/>
      <c r="Z52" s="74"/>
      <c r="AA52" s="74"/>
      <c r="AB52" s="74"/>
      <c r="AD52" s="6">
        <f t="shared" si="3"/>
        <v>0</v>
      </c>
      <c r="AE52" s="6">
        <f t="shared" si="4"/>
        <v>0</v>
      </c>
      <c r="AF52" s="6">
        <f t="shared" si="5"/>
        <v>0</v>
      </c>
      <c r="AG52" s="6" t="str">
        <f t="shared" si="6"/>
        <v>0</v>
      </c>
    </row>
    <row r="53" spans="1:33" ht="18" customHeight="1" thickTop="1" thickBot="1">
      <c r="A53" s="24">
        <v>25</v>
      </c>
      <c r="B53" s="70"/>
      <c r="C53" s="70"/>
      <c r="D53" s="150">
        <f t="shared" si="0"/>
        <v>0</v>
      </c>
      <c r="E53" s="70"/>
      <c r="F53" s="151" t="str">
        <f t="shared" si="1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52" t="str">
        <f t="shared" si="2"/>
        <v/>
      </c>
      <c r="U53" s="211"/>
      <c r="V53" s="73" t="s">
        <v>92</v>
      </c>
      <c r="W53" s="213">
        <v>100</v>
      </c>
      <c r="X53" s="213"/>
      <c r="AD53" s="6">
        <f t="shared" si="3"/>
        <v>0</v>
      </c>
      <c r="AE53" s="6">
        <f t="shared" si="4"/>
        <v>0</v>
      </c>
      <c r="AF53" s="6">
        <f t="shared" si="5"/>
        <v>0</v>
      </c>
      <c r="AG53" s="6" t="str">
        <f t="shared" si="6"/>
        <v>0</v>
      </c>
    </row>
    <row r="54" spans="1:33" ht="18" customHeight="1" thickTop="1" thickBot="1">
      <c r="A54" s="24">
        <v>26</v>
      </c>
      <c r="B54" s="70"/>
      <c r="C54" s="70"/>
      <c r="D54" s="150">
        <f t="shared" si="0"/>
        <v>0</v>
      </c>
      <c r="E54" s="70"/>
      <c r="F54" s="151" t="str">
        <f t="shared" si="1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52" t="str">
        <f t="shared" si="2"/>
        <v/>
      </c>
      <c r="U54" s="211"/>
      <c r="V54" s="73" t="s">
        <v>93</v>
      </c>
      <c r="W54" s="213">
        <v>110</v>
      </c>
      <c r="X54" s="213"/>
      <c r="Y54" s="74"/>
      <c r="Z54" s="74"/>
      <c r="AA54" s="74"/>
      <c r="AB54" s="74"/>
      <c r="AD54" s="6">
        <f t="shared" si="3"/>
        <v>0</v>
      </c>
      <c r="AE54" s="6">
        <f t="shared" si="4"/>
        <v>0</v>
      </c>
      <c r="AF54" s="6">
        <f t="shared" si="5"/>
        <v>0</v>
      </c>
      <c r="AG54" s="6" t="str">
        <f t="shared" si="6"/>
        <v>0</v>
      </c>
    </row>
    <row r="55" spans="1:33" ht="18" customHeight="1" thickTop="1" thickBot="1">
      <c r="A55" s="24">
        <v>27</v>
      </c>
      <c r="B55" s="70"/>
      <c r="C55" s="70"/>
      <c r="D55" s="150">
        <f t="shared" si="0"/>
        <v>0</v>
      </c>
      <c r="E55" s="70"/>
      <c r="F55" s="151" t="str">
        <f t="shared" si="1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52" t="str">
        <f t="shared" si="2"/>
        <v/>
      </c>
      <c r="U55" s="211"/>
      <c r="V55" s="73" t="s">
        <v>12</v>
      </c>
      <c r="W55" s="213">
        <v>501</v>
      </c>
      <c r="X55" s="213"/>
      <c r="Y55" s="74"/>
      <c r="Z55" s="74"/>
      <c r="AA55" s="74"/>
      <c r="AB55" s="74"/>
      <c r="AD55" s="6">
        <f t="shared" si="3"/>
        <v>0</v>
      </c>
      <c r="AE55" s="6">
        <f t="shared" si="4"/>
        <v>0</v>
      </c>
      <c r="AF55" s="6">
        <f t="shared" si="5"/>
        <v>0</v>
      </c>
      <c r="AG55" s="6" t="str">
        <f t="shared" si="6"/>
        <v>0</v>
      </c>
    </row>
    <row r="56" spans="1:33" ht="18" customHeight="1" thickTop="1" thickBot="1">
      <c r="A56" s="24">
        <v>28</v>
      </c>
      <c r="B56" s="70"/>
      <c r="C56" s="70"/>
      <c r="D56" s="150">
        <f t="shared" si="0"/>
        <v>0</v>
      </c>
      <c r="E56" s="70"/>
      <c r="F56" s="151" t="str">
        <f t="shared" si="1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52" t="str">
        <f t="shared" si="2"/>
        <v/>
      </c>
      <c r="U56" s="211"/>
      <c r="V56" s="73" t="s">
        <v>11</v>
      </c>
      <c r="W56" s="213">
        <v>503</v>
      </c>
      <c r="X56" s="213"/>
      <c r="Y56" s="74"/>
      <c r="Z56" s="74"/>
      <c r="AA56" s="74"/>
      <c r="AB56" s="74"/>
      <c r="AD56" s="6">
        <f t="shared" si="3"/>
        <v>0</v>
      </c>
      <c r="AE56" s="6">
        <f t="shared" si="4"/>
        <v>0</v>
      </c>
      <c r="AF56" s="6">
        <f t="shared" si="5"/>
        <v>0</v>
      </c>
      <c r="AG56" s="6" t="str">
        <f t="shared" si="6"/>
        <v>0</v>
      </c>
    </row>
    <row r="57" spans="1:33" ht="18" customHeight="1" thickTop="1" thickBot="1">
      <c r="A57" s="24">
        <v>29</v>
      </c>
      <c r="B57" s="70"/>
      <c r="C57" s="70"/>
      <c r="D57" s="150">
        <f t="shared" si="0"/>
        <v>0</v>
      </c>
      <c r="E57" s="70"/>
      <c r="F57" s="151" t="str">
        <f t="shared" si="1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52" t="str">
        <f t="shared" si="2"/>
        <v/>
      </c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3"/>
        <v>0</v>
      </c>
      <c r="AE57" s="6">
        <f t="shared" si="4"/>
        <v>0</v>
      </c>
      <c r="AF57" s="6">
        <f t="shared" si="5"/>
        <v>0</v>
      </c>
      <c r="AG57" s="6" t="str">
        <f t="shared" si="6"/>
        <v>0</v>
      </c>
    </row>
    <row r="58" spans="1:33" ht="18" customHeight="1" thickTop="1" thickBot="1">
      <c r="A58" s="24">
        <v>30</v>
      </c>
      <c r="B58" s="70"/>
      <c r="C58" s="70"/>
      <c r="D58" s="150">
        <f t="shared" si="0"/>
        <v>0</v>
      </c>
      <c r="E58" s="70"/>
      <c r="F58" s="151" t="str">
        <f t="shared" si="1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52" t="str">
        <f t="shared" si="2"/>
        <v/>
      </c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B58" s="74"/>
      <c r="AD58" s="6">
        <f t="shared" si="3"/>
        <v>0</v>
      </c>
      <c r="AE58" s="6">
        <f t="shared" si="4"/>
        <v>0</v>
      </c>
      <c r="AF58" s="6">
        <f t="shared" si="5"/>
        <v>0</v>
      </c>
      <c r="AG58" s="6" t="str">
        <f t="shared" si="6"/>
        <v>0</v>
      </c>
    </row>
    <row r="59" spans="1:33" ht="18" customHeight="1" thickTop="1" thickBot="1">
      <c r="A59" s="24">
        <v>31</v>
      </c>
      <c r="B59" s="70"/>
      <c r="C59" s="70"/>
      <c r="D59" s="150">
        <f t="shared" si="0"/>
        <v>0</v>
      </c>
      <c r="E59" s="70"/>
      <c r="F59" s="151" t="str">
        <f t="shared" si="1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52" t="str">
        <f t="shared" si="2"/>
        <v/>
      </c>
      <c r="U59" s="211"/>
      <c r="V59" s="73" t="s">
        <v>91</v>
      </c>
      <c r="W59" s="213">
        <v>2</v>
      </c>
      <c r="X59" s="213"/>
      <c r="Y59" s="74"/>
      <c r="Z59" s="74"/>
      <c r="AA59" s="74"/>
      <c r="AB59" s="74"/>
      <c r="AC59" s="79"/>
      <c r="AD59" s="6">
        <f t="shared" si="3"/>
        <v>0</v>
      </c>
      <c r="AE59" s="6">
        <f t="shared" si="4"/>
        <v>0</v>
      </c>
      <c r="AF59" s="6">
        <f t="shared" si="5"/>
        <v>0</v>
      </c>
      <c r="AG59" s="6" t="str">
        <f t="shared" si="6"/>
        <v>0</v>
      </c>
    </row>
    <row r="60" spans="1:33" ht="18" customHeight="1" thickTop="1" thickBot="1">
      <c r="A60" s="24">
        <v>32</v>
      </c>
      <c r="B60" s="70"/>
      <c r="C60" s="70"/>
      <c r="D60" s="150">
        <f t="shared" si="0"/>
        <v>0</v>
      </c>
      <c r="E60" s="70"/>
      <c r="F60" s="151" t="str">
        <f t="shared" si="1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52" t="str">
        <f t="shared" si="2"/>
        <v/>
      </c>
      <c r="U60" s="211"/>
      <c r="V60" s="73" t="s">
        <v>17</v>
      </c>
      <c r="W60" s="213">
        <v>8</v>
      </c>
      <c r="X60" s="213"/>
      <c r="Y60" s="74"/>
      <c r="Z60" s="74"/>
      <c r="AA60" s="74"/>
      <c r="AB60" s="74"/>
      <c r="AC60" s="79"/>
      <c r="AD60" s="6">
        <f t="shared" si="3"/>
        <v>0</v>
      </c>
      <c r="AE60" s="6">
        <f t="shared" si="4"/>
        <v>0</v>
      </c>
      <c r="AF60" s="6">
        <f t="shared" si="5"/>
        <v>0</v>
      </c>
      <c r="AG60" s="6" t="str">
        <f t="shared" si="6"/>
        <v>0</v>
      </c>
    </row>
    <row r="61" spans="1:33" ht="18" customHeight="1" thickTop="1" thickBot="1">
      <c r="A61" s="24">
        <v>33</v>
      </c>
      <c r="B61" s="70"/>
      <c r="C61" s="70"/>
      <c r="D61" s="150">
        <f t="shared" ref="D61:D92" si="7">$A$2</f>
        <v>0</v>
      </c>
      <c r="E61" s="70"/>
      <c r="F61" s="151" t="str">
        <f t="shared" si="1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52" t="str">
        <f t="shared" si="2"/>
        <v/>
      </c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B61" s="75"/>
      <c r="AD61" s="6">
        <f t="shared" si="3"/>
        <v>0</v>
      </c>
      <c r="AE61" s="6">
        <f t="shared" si="4"/>
        <v>0</v>
      </c>
      <c r="AF61" s="6">
        <f t="shared" si="5"/>
        <v>0</v>
      </c>
      <c r="AG61" s="6" t="str">
        <f t="shared" si="6"/>
        <v>0</v>
      </c>
    </row>
    <row r="62" spans="1:33" ht="18" customHeight="1" thickTop="1" thickBot="1">
      <c r="A62" s="24">
        <v>34</v>
      </c>
      <c r="B62" s="70"/>
      <c r="C62" s="70"/>
      <c r="D62" s="150">
        <f t="shared" si="7"/>
        <v>0</v>
      </c>
      <c r="E62" s="70"/>
      <c r="F62" s="151" t="str">
        <f t="shared" ref="F62:F93" si="8">$F$29</f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52" t="str">
        <f t="shared" ref="S62:S93" si="9">$S$29</f>
        <v/>
      </c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B62" s="75"/>
      <c r="AD62" s="6">
        <f t="shared" si="3"/>
        <v>0</v>
      </c>
      <c r="AE62" s="6">
        <f t="shared" si="4"/>
        <v>0</v>
      </c>
      <c r="AF62" s="6">
        <f t="shared" si="5"/>
        <v>0</v>
      </c>
      <c r="AG62" s="6" t="str">
        <f t="shared" si="6"/>
        <v>0</v>
      </c>
    </row>
    <row r="63" spans="1:33" ht="18" customHeight="1" thickTop="1" thickBot="1">
      <c r="A63" s="24">
        <v>35</v>
      </c>
      <c r="B63" s="70"/>
      <c r="C63" s="70"/>
      <c r="D63" s="150">
        <f t="shared" si="7"/>
        <v>0</v>
      </c>
      <c r="E63" s="70"/>
      <c r="F63" s="151" t="str">
        <f t="shared" si="8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52" t="str">
        <f t="shared" si="9"/>
        <v/>
      </c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B63" s="75"/>
      <c r="AD63" s="6">
        <f t="shared" si="3"/>
        <v>0</v>
      </c>
      <c r="AE63" s="6">
        <f t="shared" si="4"/>
        <v>0</v>
      </c>
      <c r="AF63" s="6">
        <f t="shared" si="5"/>
        <v>0</v>
      </c>
      <c r="AG63" s="6" t="str">
        <f t="shared" si="6"/>
        <v>0</v>
      </c>
    </row>
    <row r="64" spans="1:33" ht="18" customHeight="1" thickTop="1" thickBot="1">
      <c r="A64" s="24">
        <v>36</v>
      </c>
      <c r="B64" s="70"/>
      <c r="C64" s="70"/>
      <c r="D64" s="150">
        <f t="shared" si="7"/>
        <v>0</v>
      </c>
      <c r="E64" s="70"/>
      <c r="F64" s="151" t="str">
        <f t="shared" si="8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52" t="str">
        <f t="shared" si="9"/>
        <v/>
      </c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B64" s="75"/>
      <c r="AD64" s="6">
        <f t="shared" si="3"/>
        <v>0</v>
      </c>
      <c r="AE64" s="6">
        <f t="shared" si="4"/>
        <v>0</v>
      </c>
      <c r="AF64" s="6">
        <f t="shared" si="5"/>
        <v>0</v>
      </c>
      <c r="AG64" s="6" t="str">
        <f t="shared" si="6"/>
        <v>0</v>
      </c>
    </row>
    <row r="65" spans="1:33" ht="18" customHeight="1" thickTop="1" thickBot="1">
      <c r="A65" s="24">
        <v>37</v>
      </c>
      <c r="B65" s="70"/>
      <c r="C65" s="70"/>
      <c r="D65" s="150">
        <f t="shared" si="7"/>
        <v>0</v>
      </c>
      <c r="E65" s="70"/>
      <c r="F65" s="151" t="str">
        <f t="shared" si="8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52" t="str">
        <f t="shared" si="9"/>
        <v/>
      </c>
      <c r="U65" s="211"/>
      <c r="V65" s="73" t="s">
        <v>12</v>
      </c>
      <c r="W65" s="213">
        <v>501</v>
      </c>
      <c r="X65" s="213"/>
      <c r="Y65" s="74"/>
      <c r="Z65" s="74"/>
      <c r="AA65" s="74"/>
      <c r="AB65" s="74"/>
      <c r="AD65" s="6">
        <f t="shared" si="3"/>
        <v>0</v>
      </c>
      <c r="AE65" s="6">
        <f t="shared" si="4"/>
        <v>0</v>
      </c>
      <c r="AF65" s="6">
        <f t="shared" si="5"/>
        <v>0</v>
      </c>
      <c r="AG65" s="6" t="str">
        <f t="shared" si="6"/>
        <v>0</v>
      </c>
    </row>
    <row r="66" spans="1:33" ht="18" customHeight="1" thickTop="1" thickBot="1">
      <c r="A66" s="24">
        <v>38</v>
      </c>
      <c r="B66" s="70"/>
      <c r="C66" s="70"/>
      <c r="D66" s="150">
        <f t="shared" si="7"/>
        <v>0</v>
      </c>
      <c r="E66" s="70"/>
      <c r="F66" s="151" t="str">
        <f t="shared" si="8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52" t="str">
        <f t="shared" si="9"/>
        <v/>
      </c>
      <c r="U66" s="211"/>
      <c r="V66" s="73" t="s">
        <v>11</v>
      </c>
      <c r="W66" s="213">
        <v>503</v>
      </c>
      <c r="X66" s="213"/>
      <c r="Y66" s="74"/>
      <c r="Z66" s="74"/>
      <c r="AA66" s="74"/>
      <c r="AB66" s="74"/>
      <c r="AD66" s="6">
        <f t="shared" si="3"/>
        <v>0</v>
      </c>
      <c r="AE66" s="6">
        <f t="shared" si="4"/>
        <v>0</v>
      </c>
      <c r="AF66" s="6">
        <f t="shared" si="5"/>
        <v>0</v>
      </c>
      <c r="AG66" s="6" t="str">
        <f t="shared" si="6"/>
        <v>0</v>
      </c>
    </row>
    <row r="67" spans="1:33" ht="18" customHeight="1" thickTop="1" thickBot="1">
      <c r="A67" s="24">
        <v>39</v>
      </c>
      <c r="B67" s="70"/>
      <c r="C67" s="70"/>
      <c r="D67" s="150">
        <f t="shared" si="7"/>
        <v>0</v>
      </c>
      <c r="E67" s="70"/>
      <c r="F67" s="151" t="str">
        <f t="shared" si="8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52" t="str">
        <f t="shared" si="9"/>
        <v/>
      </c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B67" s="74"/>
      <c r="AD67" s="6">
        <f t="shared" si="3"/>
        <v>0</v>
      </c>
      <c r="AE67" s="6">
        <f t="shared" si="4"/>
        <v>0</v>
      </c>
      <c r="AF67" s="6">
        <f t="shared" si="5"/>
        <v>0</v>
      </c>
      <c r="AG67" s="6" t="str">
        <f t="shared" si="6"/>
        <v>0</v>
      </c>
    </row>
    <row r="68" spans="1:33" ht="18" customHeight="1" thickTop="1" thickBot="1">
      <c r="A68" s="24">
        <v>40</v>
      </c>
      <c r="B68" s="70"/>
      <c r="C68" s="70"/>
      <c r="D68" s="150">
        <f t="shared" si="7"/>
        <v>0</v>
      </c>
      <c r="E68" s="70"/>
      <c r="F68" s="151" t="str">
        <f t="shared" si="8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52" t="str">
        <f t="shared" si="9"/>
        <v/>
      </c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B68" s="74"/>
      <c r="AD68" s="6">
        <f t="shared" si="3"/>
        <v>0</v>
      </c>
      <c r="AE68" s="6">
        <f t="shared" si="4"/>
        <v>0</v>
      </c>
      <c r="AF68" s="6">
        <f t="shared" si="5"/>
        <v>0</v>
      </c>
      <c r="AG68" s="6" t="str">
        <f t="shared" si="6"/>
        <v>0</v>
      </c>
    </row>
    <row r="69" spans="1:33" ht="18" customHeight="1" thickTop="1" thickBot="1">
      <c r="A69" s="24">
        <v>41</v>
      </c>
      <c r="B69" s="70"/>
      <c r="C69" s="70"/>
      <c r="D69" s="150">
        <f t="shared" si="7"/>
        <v>0</v>
      </c>
      <c r="E69" s="70"/>
      <c r="F69" s="151" t="str">
        <f t="shared" si="8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52" t="str">
        <f t="shared" si="9"/>
        <v/>
      </c>
      <c r="U69" s="211"/>
      <c r="V69" s="73" t="s">
        <v>17</v>
      </c>
      <c r="W69" s="213">
        <v>8</v>
      </c>
      <c r="X69" s="213"/>
      <c r="Y69" s="74"/>
      <c r="Z69" s="74"/>
      <c r="AA69" s="74"/>
      <c r="AB69" s="74"/>
      <c r="AD69" s="6">
        <f t="shared" si="3"/>
        <v>0</v>
      </c>
      <c r="AE69" s="6">
        <f t="shared" si="4"/>
        <v>0</v>
      </c>
      <c r="AF69" s="6">
        <f t="shared" si="5"/>
        <v>0</v>
      </c>
      <c r="AG69" s="6" t="str">
        <f t="shared" si="6"/>
        <v>0</v>
      </c>
    </row>
    <row r="70" spans="1:33" ht="18" customHeight="1" thickTop="1" thickBot="1">
      <c r="A70" s="24">
        <v>42</v>
      </c>
      <c r="B70" s="70"/>
      <c r="C70" s="70"/>
      <c r="D70" s="150">
        <f t="shared" si="7"/>
        <v>0</v>
      </c>
      <c r="E70" s="70"/>
      <c r="F70" s="151" t="str">
        <f t="shared" si="8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52" t="str">
        <f t="shared" si="9"/>
        <v/>
      </c>
      <c r="U70" s="211"/>
      <c r="V70" s="73" t="s">
        <v>12</v>
      </c>
      <c r="W70" s="213">
        <v>501</v>
      </c>
      <c r="X70" s="213"/>
      <c r="Y70" s="74"/>
      <c r="Z70" s="74"/>
      <c r="AA70" s="74"/>
      <c r="AB70" s="74"/>
      <c r="AD70" s="6">
        <f t="shared" si="3"/>
        <v>0</v>
      </c>
      <c r="AE70" s="6">
        <f t="shared" si="4"/>
        <v>0</v>
      </c>
      <c r="AF70" s="6">
        <f t="shared" si="5"/>
        <v>0</v>
      </c>
      <c r="AG70" s="6" t="str">
        <f t="shared" si="6"/>
        <v>0</v>
      </c>
    </row>
    <row r="71" spans="1:33" ht="18" customHeight="1" thickTop="1" thickBot="1">
      <c r="A71" s="24">
        <v>43</v>
      </c>
      <c r="B71" s="70"/>
      <c r="C71" s="70"/>
      <c r="D71" s="150">
        <f t="shared" si="7"/>
        <v>0</v>
      </c>
      <c r="E71" s="70"/>
      <c r="F71" s="151" t="str">
        <f t="shared" si="8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52" t="str">
        <f t="shared" si="9"/>
        <v/>
      </c>
      <c r="U71" s="212"/>
      <c r="V71" s="73" t="s">
        <v>11</v>
      </c>
      <c r="W71" s="213">
        <v>503</v>
      </c>
      <c r="X71" s="213"/>
      <c r="Y71" s="80"/>
      <c r="Z71" s="80"/>
      <c r="AA71" s="80"/>
      <c r="AB71" s="80"/>
      <c r="AD71" s="6">
        <f t="shared" si="3"/>
        <v>0</v>
      </c>
      <c r="AE71" s="6">
        <f t="shared" si="4"/>
        <v>0</v>
      </c>
      <c r="AF71" s="6">
        <f t="shared" si="5"/>
        <v>0</v>
      </c>
      <c r="AG71" s="6" t="str">
        <f t="shared" si="6"/>
        <v>0</v>
      </c>
    </row>
    <row r="72" spans="1:33" ht="18" customHeight="1" thickTop="1">
      <c r="A72" s="24">
        <v>44</v>
      </c>
      <c r="B72" s="70"/>
      <c r="C72" s="70"/>
      <c r="D72" s="150">
        <f t="shared" si="7"/>
        <v>0</v>
      </c>
      <c r="E72" s="70"/>
      <c r="F72" s="151" t="str">
        <f t="shared" si="8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52" t="str">
        <f t="shared" si="9"/>
        <v/>
      </c>
      <c r="V72" s="80"/>
      <c r="W72" s="77"/>
      <c r="X72" s="77"/>
      <c r="Y72" s="80"/>
      <c r="Z72" s="80"/>
      <c r="AA72" s="80"/>
      <c r="AB72" s="80"/>
      <c r="AD72" s="6">
        <f t="shared" si="3"/>
        <v>0</v>
      </c>
      <c r="AE72" s="6">
        <f t="shared" si="4"/>
        <v>0</v>
      </c>
      <c r="AF72" s="6">
        <f t="shared" si="5"/>
        <v>0</v>
      </c>
      <c r="AG72" s="6" t="str">
        <f t="shared" si="6"/>
        <v>0</v>
      </c>
    </row>
    <row r="73" spans="1:33" ht="18" customHeight="1" thickBot="1">
      <c r="A73" s="24">
        <v>45</v>
      </c>
      <c r="B73" s="70"/>
      <c r="C73" s="70"/>
      <c r="D73" s="150">
        <f t="shared" si="7"/>
        <v>0</v>
      </c>
      <c r="E73" s="70"/>
      <c r="F73" s="151" t="str">
        <f t="shared" si="8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52" t="str">
        <f t="shared" si="9"/>
        <v/>
      </c>
      <c r="U73" s="81" t="s">
        <v>9</v>
      </c>
      <c r="V73" s="81"/>
      <c r="W73" s="81"/>
      <c r="X73" s="82"/>
      <c r="Y73" s="83"/>
      <c r="Z73" s="74"/>
      <c r="AA73" s="74"/>
      <c r="AB73" s="74"/>
      <c r="AD73" s="6">
        <f t="shared" si="3"/>
        <v>0</v>
      </c>
      <c r="AE73" s="6">
        <f t="shared" si="4"/>
        <v>0</v>
      </c>
      <c r="AF73" s="6">
        <f t="shared" si="5"/>
        <v>0</v>
      </c>
      <c r="AG73" s="6" t="str">
        <f t="shared" si="6"/>
        <v>0</v>
      </c>
    </row>
    <row r="74" spans="1:33" ht="18" customHeight="1" thickTop="1" thickBot="1">
      <c r="A74" s="24">
        <v>46</v>
      </c>
      <c r="B74" s="70"/>
      <c r="C74" s="70"/>
      <c r="D74" s="150">
        <f t="shared" si="7"/>
        <v>0</v>
      </c>
      <c r="E74" s="70"/>
      <c r="F74" s="151" t="str">
        <f t="shared" si="8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52" t="str">
        <f t="shared" si="9"/>
        <v/>
      </c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74"/>
      <c r="AC74" s="87"/>
      <c r="AD74" s="6">
        <f t="shared" si="3"/>
        <v>0</v>
      </c>
      <c r="AE74" s="6">
        <f t="shared" si="4"/>
        <v>0</v>
      </c>
      <c r="AF74" s="6">
        <f t="shared" si="5"/>
        <v>0</v>
      </c>
      <c r="AG74" s="6" t="str">
        <f t="shared" si="6"/>
        <v>0</v>
      </c>
    </row>
    <row r="75" spans="1:33" ht="18" customHeight="1" thickTop="1" thickBot="1">
      <c r="A75" s="24">
        <v>47</v>
      </c>
      <c r="B75" s="70"/>
      <c r="C75" s="70"/>
      <c r="D75" s="150">
        <f t="shared" si="7"/>
        <v>0</v>
      </c>
      <c r="E75" s="70"/>
      <c r="F75" s="151" t="str">
        <f t="shared" si="8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52" t="str">
        <f t="shared" si="9"/>
        <v/>
      </c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B75" s="185"/>
      <c r="AD75" s="6">
        <f t="shared" si="3"/>
        <v>0</v>
      </c>
      <c r="AE75" s="6">
        <f t="shared" si="4"/>
        <v>0</v>
      </c>
      <c r="AF75" s="6">
        <f t="shared" si="5"/>
        <v>0</v>
      </c>
      <c r="AG75" s="6" t="str">
        <f t="shared" si="6"/>
        <v>0</v>
      </c>
    </row>
    <row r="76" spans="1:33" ht="18" customHeight="1" thickTop="1" thickBot="1">
      <c r="A76" s="24">
        <v>48</v>
      </c>
      <c r="B76" s="70"/>
      <c r="C76" s="70"/>
      <c r="D76" s="150">
        <f t="shared" si="7"/>
        <v>0</v>
      </c>
      <c r="E76" s="70"/>
      <c r="F76" s="151" t="str">
        <f t="shared" si="8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52" t="str">
        <f t="shared" si="9"/>
        <v/>
      </c>
      <c r="U76" s="205"/>
      <c r="V76" s="205"/>
      <c r="W76" s="88" t="s">
        <v>3</v>
      </c>
      <c r="X76" s="88">
        <v>432</v>
      </c>
      <c r="Y76" s="205"/>
      <c r="Z76" s="185"/>
      <c r="AA76" s="185"/>
      <c r="AB76" s="185"/>
      <c r="AD76" s="6">
        <f t="shared" si="3"/>
        <v>0</v>
      </c>
      <c r="AE76" s="6">
        <f t="shared" si="4"/>
        <v>0</v>
      </c>
      <c r="AF76" s="6">
        <f t="shared" si="5"/>
        <v>0</v>
      </c>
      <c r="AG76" s="6" t="str">
        <f t="shared" si="6"/>
        <v>0</v>
      </c>
    </row>
    <row r="77" spans="1:33" ht="18" customHeight="1" thickTop="1" thickBot="1">
      <c r="A77" s="24">
        <v>49</v>
      </c>
      <c r="B77" s="70"/>
      <c r="C77" s="70"/>
      <c r="D77" s="150">
        <f t="shared" si="7"/>
        <v>0</v>
      </c>
      <c r="E77" s="70"/>
      <c r="F77" s="151" t="str">
        <f t="shared" si="8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52" t="str">
        <f t="shared" si="9"/>
        <v/>
      </c>
      <c r="U77" s="205"/>
      <c r="V77" s="205"/>
      <c r="W77" s="88" t="s">
        <v>4</v>
      </c>
      <c r="X77" s="88">
        <v>433</v>
      </c>
      <c r="Y77" s="205"/>
      <c r="Z77" s="185"/>
      <c r="AA77" s="185"/>
      <c r="AB77" s="185"/>
      <c r="AD77" s="6">
        <f t="shared" si="3"/>
        <v>0</v>
      </c>
      <c r="AE77" s="6">
        <f t="shared" si="4"/>
        <v>0</v>
      </c>
      <c r="AF77" s="6">
        <f t="shared" si="5"/>
        <v>0</v>
      </c>
      <c r="AG77" s="6" t="str">
        <f t="shared" si="6"/>
        <v>0</v>
      </c>
    </row>
    <row r="78" spans="1:33" ht="18" customHeight="1" thickTop="1" thickBot="1">
      <c r="A78" s="24">
        <v>50</v>
      </c>
      <c r="B78" s="70"/>
      <c r="C78" s="70"/>
      <c r="D78" s="150">
        <f t="shared" si="7"/>
        <v>0</v>
      </c>
      <c r="E78" s="70"/>
      <c r="F78" s="151" t="str">
        <f t="shared" si="8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52" t="str">
        <f t="shared" si="9"/>
        <v/>
      </c>
      <c r="U78" s="205"/>
      <c r="V78" s="205"/>
      <c r="W78" s="88" t="s">
        <v>5</v>
      </c>
      <c r="X78" s="88">
        <v>434</v>
      </c>
      <c r="Y78" s="205"/>
      <c r="Z78" s="185"/>
      <c r="AA78" s="185"/>
      <c r="AB78" s="185"/>
      <c r="AD78" s="6">
        <f t="shared" si="3"/>
        <v>0</v>
      </c>
      <c r="AE78" s="6">
        <f t="shared" si="4"/>
        <v>0</v>
      </c>
      <c r="AF78" s="6">
        <f t="shared" si="5"/>
        <v>0</v>
      </c>
      <c r="AG78" s="6" t="str">
        <f t="shared" si="6"/>
        <v>0</v>
      </c>
    </row>
    <row r="79" spans="1:33" ht="18" customHeight="1" thickTop="1" thickBot="1">
      <c r="A79" s="24">
        <v>51</v>
      </c>
      <c r="B79" s="70"/>
      <c r="C79" s="70"/>
      <c r="D79" s="150">
        <f t="shared" si="7"/>
        <v>0</v>
      </c>
      <c r="E79" s="70"/>
      <c r="F79" s="151" t="str">
        <f t="shared" si="8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52" t="str">
        <f t="shared" si="9"/>
        <v/>
      </c>
      <c r="U79" s="205"/>
      <c r="V79" s="205"/>
      <c r="W79" s="88" t="s">
        <v>6</v>
      </c>
      <c r="X79" s="88">
        <v>435</v>
      </c>
      <c r="Y79" s="205"/>
      <c r="Z79" s="185"/>
      <c r="AA79" s="185"/>
      <c r="AB79" s="185"/>
      <c r="AD79" s="6">
        <f t="shared" si="3"/>
        <v>0</v>
      </c>
      <c r="AE79" s="6">
        <f t="shared" si="4"/>
        <v>0</v>
      </c>
      <c r="AF79" s="6">
        <f t="shared" si="5"/>
        <v>0</v>
      </c>
      <c r="AG79" s="6" t="str">
        <f t="shared" si="6"/>
        <v>0</v>
      </c>
    </row>
    <row r="80" spans="1:33" ht="18" customHeight="1" thickTop="1" thickBot="1">
      <c r="A80" s="24">
        <v>52</v>
      </c>
      <c r="B80" s="70"/>
      <c r="C80" s="70"/>
      <c r="D80" s="150">
        <f t="shared" si="7"/>
        <v>0</v>
      </c>
      <c r="E80" s="70"/>
      <c r="F80" s="151" t="str">
        <f t="shared" si="8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52" t="str">
        <f t="shared" si="9"/>
        <v/>
      </c>
      <c r="U80" s="206"/>
      <c r="V80" s="206"/>
      <c r="W80" s="89" t="s">
        <v>6</v>
      </c>
      <c r="X80" s="89">
        <v>436</v>
      </c>
      <c r="Y80" s="206"/>
      <c r="Z80" s="185"/>
      <c r="AA80" s="185"/>
      <c r="AB80" s="185"/>
      <c r="AD80" s="6">
        <f t="shared" si="3"/>
        <v>0</v>
      </c>
      <c r="AE80" s="6">
        <f t="shared" si="4"/>
        <v>0</v>
      </c>
      <c r="AF80" s="6">
        <f t="shared" si="5"/>
        <v>0</v>
      </c>
      <c r="AG80" s="6" t="str">
        <f t="shared" si="6"/>
        <v>0</v>
      </c>
    </row>
    <row r="81" spans="1:33" ht="18" customHeight="1" thickTop="1" thickBot="1">
      <c r="A81" s="24">
        <v>53</v>
      </c>
      <c r="B81" s="70"/>
      <c r="C81" s="70"/>
      <c r="D81" s="150">
        <f t="shared" si="7"/>
        <v>0</v>
      </c>
      <c r="E81" s="70"/>
      <c r="F81" s="151" t="str">
        <f t="shared" si="8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52" t="str">
        <f t="shared" si="9"/>
        <v/>
      </c>
      <c r="U81" s="90"/>
      <c r="V81" s="207" t="s">
        <v>289</v>
      </c>
      <c r="W81" s="207"/>
      <c r="X81" s="207"/>
      <c r="Y81" s="207"/>
      <c r="Z81" s="75"/>
      <c r="AA81" s="75"/>
      <c r="AB81" s="75"/>
      <c r="AD81" s="6">
        <f t="shared" si="3"/>
        <v>0</v>
      </c>
      <c r="AE81" s="6">
        <f t="shared" si="4"/>
        <v>0</v>
      </c>
      <c r="AF81" s="6">
        <f t="shared" si="5"/>
        <v>0</v>
      </c>
      <c r="AG81" s="6" t="str">
        <f t="shared" si="6"/>
        <v>0</v>
      </c>
    </row>
    <row r="82" spans="1:33" ht="18" customHeight="1" thickTop="1" thickBot="1">
      <c r="A82" s="24">
        <v>54</v>
      </c>
      <c r="B82" s="70"/>
      <c r="C82" s="70"/>
      <c r="D82" s="150">
        <f t="shared" si="7"/>
        <v>0</v>
      </c>
      <c r="E82" s="70"/>
      <c r="F82" s="151" t="str">
        <f t="shared" si="8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52" t="str">
        <f t="shared" si="9"/>
        <v/>
      </c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B82" s="185"/>
      <c r="AD82" s="6">
        <f t="shared" si="3"/>
        <v>0</v>
      </c>
      <c r="AE82" s="6">
        <f t="shared" si="4"/>
        <v>0</v>
      </c>
      <c r="AF82" s="6">
        <f t="shared" si="5"/>
        <v>0</v>
      </c>
      <c r="AG82" s="6" t="str">
        <f t="shared" si="6"/>
        <v>0</v>
      </c>
    </row>
    <row r="83" spans="1:33" ht="18" customHeight="1" thickTop="1" thickBot="1">
      <c r="A83" s="24">
        <v>55</v>
      </c>
      <c r="B83" s="70"/>
      <c r="C83" s="70"/>
      <c r="D83" s="150">
        <f t="shared" si="7"/>
        <v>0</v>
      </c>
      <c r="E83" s="70"/>
      <c r="F83" s="151" t="str">
        <f t="shared" si="8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52" t="str">
        <f t="shared" si="9"/>
        <v/>
      </c>
      <c r="U83" s="208"/>
      <c r="V83" s="208"/>
      <c r="W83" s="91" t="s">
        <v>3</v>
      </c>
      <c r="X83" s="91">
        <v>482</v>
      </c>
      <c r="Y83" s="205"/>
      <c r="Z83" s="185"/>
      <c r="AA83" s="185"/>
      <c r="AB83" s="185"/>
      <c r="AD83" s="6">
        <f t="shared" si="3"/>
        <v>0</v>
      </c>
      <c r="AE83" s="6">
        <f t="shared" si="4"/>
        <v>0</v>
      </c>
      <c r="AF83" s="6">
        <f t="shared" si="5"/>
        <v>0</v>
      </c>
      <c r="AG83" s="6" t="str">
        <f t="shared" si="6"/>
        <v>0</v>
      </c>
    </row>
    <row r="84" spans="1:33" ht="18" customHeight="1" thickTop="1" thickBot="1">
      <c r="A84" s="24">
        <v>56</v>
      </c>
      <c r="B84" s="70"/>
      <c r="C84" s="70"/>
      <c r="D84" s="150">
        <f t="shared" si="7"/>
        <v>0</v>
      </c>
      <c r="E84" s="70"/>
      <c r="F84" s="151" t="str">
        <f t="shared" si="8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52" t="str">
        <f t="shared" si="9"/>
        <v/>
      </c>
      <c r="U84" s="208"/>
      <c r="V84" s="208"/>
      <c r="W84" s="91" t="s">
        <v>4</v>
      </c>
      <c r="X84" s="91">
        <v>483</v>
      </c>
      <c r="Y84" s="205"/>
      <c r="Z84" s="185"/>
      <c r="AA84" s="185"/>
      <c r="AB84" s="185"/>
      <c r="AD84" s="6">
        <f t="shared" si="3"/>
        <v>0</v>
      </c>
      <c r="AE84" s="6">
        <f t="shared" si="4"/>
        <v>0</v>
      </c>
      <c r="AF84" s="6">
        <f t="shared" si="5"/>
        <v>0</v>
      </c>
      <c r="AG84" s="6" t="str">
        <f t="shared" si="6"/>
        <v>0</v>
      </c>
    </row>
    <row r="85" spans="1:33" ht="18" customHeight="1" thickTop="1" thickBot="1">
      <c r="A85" s="24">
        <v>57</v>
      </c>
      <c r="B85" s="70"/>
      <c r="C85" s="70"/>
      <c r="D85" s="150">
        <f t="shared" si="7"/>
        <v>0</v>
      </c>
      <c r="E85" s="70"/>
      <c r="F85" s="151" t="str">
        <f t="shared" si="8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52" t="str">
        <f t="shared" si="9"/>
        <v/>
      </c>
      <c r="U85" s="208"/>
      <c r="V85" s="208"/>
      <c r="W85" s="91" t="s">
        <v>5</v>
      </c>
      <c r="X85" s="91">
        <v>484</v>
      </c>
      <c r="Y85" s="205"/>
      <c r="Z85" s="185"/>
      <c r="AA85" s="185"/>
      <c r="AB85" s="185"/>
      <c r="AD85" s="6">
        <f t="shared" si="3"/>
        <v>0</v>
      </c>
      <c r="AE85" s="6">
        <f t="shared" si="4"/>
        <v>0</v>
      </c>
      <c r="AF85" s="6">
        <f t="shared" si="5"/>
        <v>0</v>
      </c>
      <c r="AG85" s="6" t="str">
        <f t="shared" si="6"/>
        <v>0</v>
      </c>
    </row>
    <row r="86" spans="1:33" ht="18" customHeight="1" thickTop="1" thickBot="1">
      <c r="A86" s="24">
        <v>58</v>
      </c>
      <c r="B86" s="70"/>
      <c r="C86" s="70"/>
      <c r="D86" s="150">
        <f t="shared" si="7"/>
        <v>0</v>
      </c>
      <c r="E86" s="70"/>
      <c r="F86" s="151" t="str">
        <f t="shared" si="8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52" t="str">
        <f t="shared" si="9"/>
        <v/>
      </c>
      <c r="U86" s="208"/>
      <c r="V86" s="208"/>
      <c r="W86" s="91" t="s">
        <v>6</v>
      </c>
      <c r="X86" s="91">
        <v>485</v>
      </c>
      <c r="Y86" s="205"/>
      <c r="Z86" s="185"/>
      <c r="AA86" s="185"/>
      <c r="AB86" s="185"/>
      <c r="AD86" s="6">
        <f t="shared" si="3"/>
        <v>0</v>
      </c>
      <c r="AE86" s="6">
        <f t="shared" si="4"/>
        <v>0</v>
      </c>
      <c r="AF86" s="6">
        <f t="shared" si="5"/>
        <v>0</v>
      </c>
      <c r="AG86" s="6" t="str">
        <f t="shared" si="6"/>
        <v>0</v>
      </c>
    </row>
    <row r="87" spans="1:33" ht="18" customHeight="1" thickTop="1" thickBot="1">
      <c r="A87" s="24">
        <v>59</v>
      </c>
      <c r="B87" s="70"/>
      <c r="C87" s="70"/>
      <c r="D87" s="150">
        <f t="shared" si="7"/>
        <v>0</v>
      </c>
      <c r="E87" s="70"/>
      <c r="F87" s="151" t="str">
        <f t="shared" si="8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52" t="str">
        <f t="shared" si="9"/>
        <v/>
      </c>
      <c r="U87" s="208"/>
      <c r="V87" s="208"/>
      <c r="W87" s="91" t="s">
        <v>6</v>
      </c>
      <c r="X87" s="91">
        <v>486</v>
      </c>
      <c r="Y87" s="206"/>
      <c r="Z87" s="185"/>
      <c r="AA87" s="185"/>
      <c r="AB87" s="185"/>
      <c r="AD87" s="6">
        <f t="shared" si="3"/>
        <v>0</v>
      </c>
      <c r="AE87" s="6">
        <f t="shared" si="4"/>
        <v>0</v>
      </c>
      <c r="AF87" s="6">
        <f t="shared" si="5"/>
        <v>0</v>
      </c>
      <c r="AG87" s="6" t="str">
        <f t="shared" si="6"/>
        <v>0</v>
      </c>
    </row>
    <row r="88" spans="1:33" ht="18" customHeight="1" thickTop="1">
      <c r="A88" s="24">
        <v>60</v>
      </c>
      <c r="B88" s="70"/>
      <c r="C88" s="70"/>
      <c r="D88" s="150">
        <f t="shared" si="7"/>
        <v>0</v>
      </c>
      <c r="E88" s="70"/>
      <c r="F88" s="151" t="str">
        <f t="shared" si="8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52" t="str">
        <f t="shared" si="9"/>
        <v/>
      </c>
      <c r="U88" s="209" t="s">
        <v>105</v>
      </c>
      <c r="V88" s="209"/>
      <c r="W88" s="209"/>
      <c r="X88" s="209"/>
      <c r="Y88" s="209"/>
      <c r="Z88" s="209"/>
      <c r="AA88" s="209"/>
      <c r="AB88" s="209"/>
      <c r="AC88" s="209"/>
      <c r="AD88" s="6">
        <f t="shared" si="3"/>
        <v>0</v>
      </c>
      <c r="AE88" s="6">
        <f t="shared" si="4"/>
        <v>0</v>
      </c>
      <c r="AF88" s="6">
        <f t="shared" si="5"/>
        <v>0</v>
      </c>
      <c r="AG88" s="6" t="str">
        <f t="shared" si="6"/>
        <v>0</v>
      </c>
    </row>
    <row r="89" spans="1:33" ht="18" customHeight="1">
      <c r="A89" s="24">
        <v>61</v>
      </c>
      <c r="B89" s="70"/>
      <c r="C89" s="70"/>
      <c r="D89" s="150">
        <f t="shared" si="7"/>
        <v>0</v>
      </c>
      <c r="E89" s="70"/>
      <c r="F89" s="151" t="str">
        <f t="shared" si="8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52" t="str">
        <f t="shared" si="9"/>
        <v/>
      </c>
      <c r="AD89" s="6">
        <f t="shared" si="3"/>
        <v>0</v>
      </c>
      <c r="AE89" s="6">
        <f t="shared" si="4"/>
        <v>0</v>
      </c>
      <c r="AF89" s="6">
        <f t="shared" si="5"/>
        <v>0</v>
      </c>
      <c r="AG89" s="6" t="str">
        <f t="shared" si="6"/>
        <v>0</v>
      </c>
    </row>
    <row r="90" spans="1:33" ht="18" customHeight="1">
      <c r="A90" s="24">
        <v>62</v>
      </c>
      <c r="B90" s="70"/>
      <c r="C90" s="70"/>
      <c r="D90" s="150">
        <f t="shared" si="7"/>
        <v>0</v>
      </c>
      <c r="E90" s="70"/>
      <c r="F90" s="151" t="str">
        <f t="shared" si="8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52" t="str">
        <f t="shared" si="9"/>
        <v/>
      </c>
      <c r="AD90" s="6">
        <f t="shared" si="3"/>
        <v>0</v>
      </c>
      <c r="AE90" s="6">
        <f t="shared" si="4"/>
        <v>0</v>
      </c>
      <c r="AF90" s="6">
        <f t="shared" si="5"/>
        <v>0</v>
      </c>
      <c r="AG90" s="6" t="str">
        <f t="shared" si="6"/>
        <v>0</v>
      </c>
    </row>
    <row r="91" spans="1:33" ht="18" customHeight="1">
      <c r="A91" s="24">
        <v>63</v>
      </c>
      <c r="B91" s="70"/>
      <c r="C91" s="70"/>
      <c r="D91" s="150">
        <f t="shared" si="7"/>
        <v>0</v>
      </c>
      <c r="E91" s="70"/>
      <c r="F91" s="151" t="str">
        <f t="shared" si="8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52" t="str">
        <f t="shared" si="9"/>
        <v/>
      </c>
      <c r="AD91" s="6">
        <f t="shared" si="3"/>
        <v>0</v>
      </c>
      <c r="AE91" s="6">
        <f t="shared" si="4"/>
        <v>0</v>
      </c>
      <c r="AF91" s="6">
        <f t="shared" si="5"/>
        <v>0</v>
      </c>
      <c r="AG91" s="6" t="str">
        <f t="shared" si="6"/>
        <v>0</v>
      </c>
    </row>
    <row r="92" spans="1:33" ht="18" customHeight="1">
      <c r="A92" s="24">
        <v>64</v>
      </c>
      <c r="B92" s="70"/>
      <c r="C92" s="70"/>
      <c r="D92" s="150">
        <f t="shared" si="7"/>
        <v>0</v>
      </c>
      <c r="E92" s="70"/>
      <c r="F92" s="151" t="str">
        <f t="shared" si="8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52" t="str">
        <f t="shared" si="9"/>
        <v/>
      </c>
      <c r="AD92" s="6">
        <f t="shared" si="3"/>
        <v>0</v>
      </c>
      <c r="AE92" s="6">
        <f t="shared" si="4"/>
        <v>0</v>
      </c>
      <c r="AF92" s="6">
        <f t="shared" si="5"/>
        <v>0</v>
      </c>
      <c r="AG92" s="6" t="str">
        <f t="shared" si="6"/>
        <v>0</v>
      </c>
    </row>
    <row r="93" spans="1:33" ht="18" customHeight="1">
      <c r="A93" s="24">
        <v>65</v>
      </c>
      <c r="B93" s="70"/>
      <c r="C93" s="70"/>
      <c r="D93" s="150">
        <f t="shared" ref="D93:D124" si="10">$A$2</f>
        <v>0</v>
      </c>
      <c r="E93" s="70"/>
      <c r="F93" s="151" t="str">
        <f t="shared" si="8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52" t="str">
        <f t="shared" si="9"/>
        <v/>
      </c>
      <c r="AD93" s="6">
        <f t="shared" si="3"/>
        <v>0</v>
      </c>
      <c r="AE93" s="6">
        <f t="shared" si="4"/>
        <v>0</v>
      </c>
      <c r="AF93" s="6">
        <f t="shared" si="5"/>
        <v>0</v>
      </c>
      <c r="AG93" s="6" t="str">
        <f t="shared" si="6"/>
        <v>0</v>
      </c>
    </row>
    <row r="94" spans="1:33" ht="18" customHeight="1">
      <c r="A94" s="24">
        <v>66</v>
      </c>
      <c r="B94" s="70"/>
      <c r="C94" s="70"/>
      <c r="D94" s="150">
        <f t="shared" si="10"/>
        <v>0</v>
      </c>
      <c r="E94" s="70"/>
      <c r="F94" s="151" t="str">
        <f t="shared" ref="F94:F125" si="11">$F$29</f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52" t="str">
        <f t="shared" ref="S94:S125" si="12">$S$29</f>
        <v/>
      </c>
      <c r="AC94" s="87"/>
      <c r="AD94" s="6">
        <f t="shared" ref="AD94:AD128" si="13">IF(COUNT(H94)=1,B94,0)</f>
        <v>0</v>
      </c>
      <c r="AE94" s="6">
        <f t="shared" ref="AE94:AE128" si="14">IF(COUNT(I94)=1,B94,0)</f>
        <v>0</v>
      </c>
      <c r="AF94" s="6">
        <f t="shared" ref="AF94:AF128" si="15">L94*10+B94</f>
        <v>0</v>
      </c>
      <c r="AG94" s="6" t="str">
        <f t="shared" ref="AG94:AG128" si="16">RIGHT(AF94,2)</f>
        <v>0</v>
      </c>
    </row>
    <row r="95" spans="1:33" ht="18" customHeight="1">
      <c r="A95" s="24">
        <v>67</v>
      </c>
      <c r="B95" s="70"/>
      <c r="C95" s="70"/>
      <c r="D95" s="150">
        <f t="shared" si="10"/>
        <v>0</v>
      </c>
      <c r="E95" s="70"/>
      <c r="F95" s="151" t="str">
        <f t="shared" si="11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52" t="str">
        <f t="shared" si="12"/>
        <v/>
      </c>
      <c r="AD95" s="6">
        <f t="shared" si="13"/>
        <v>0</v>
      </c>
      <c r="AE95" s="6">
        <f t="shared" si="14"/>
        <v>0</v>
      </c>
      <c r="AF95" s="6">
        <f t="shared" si="15"/>
        <v>0</v>
      </c>
      <c r="AG95" s="6" t="str">
        <f t="shared" si="16"/>
        <v>0</v>
      </c>
    </row>
    <row r="96" spans="1:33" ht="18" customHeight="1">
      <c r="A96" s="24">
        <v>68</v>
      </c>
      <c r="B96" s="70"/>
      <c r="C96" s="70"/>
      <c r="D96" s="150">
        <f t="shared" si="10"/>
        <v>0</v>
      </c>
      <c r="E96" s="70"/>
      <c r="F96" s="151" t="str">
        <f t="shared" si="11"/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52" t="str">
        <f t="shared" si="12"/>
        <v/>
      </c>
      <c r="AD96" s="6">
        <f t="shared" si="13"/>
        <v>0</v>
      </c>
      <c r="AE96" s="6">
        <f t="shared" si="14"/>
        <v>0</v>
      </c>
      <c r="AF96" s="6">
        <f t="shared" si="15"/>
        <v>0</v>
      </c>
      <c r="AG96" s="6" t="str">
        <f t="shared" si="16"/>
        <v>0</v>
      </c>
    </row>
    <row r="97" spans="1:33" ht="18" customHeight="1">
      <c r="A97" s="24">
        <v>69</v>
      </c>
      <c r="B97" s="70"/>
      <c r="C97" s="70"/>
      <c r="D97" s="150">
        <f t="shared" si="10"/>
        <v>0</v>
      </c>
      <c r="E97" s="70"/>
      <c r="F97" s="151" t="str">
        <f t="shared" si="11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52" t="str">
        <f t="shared" si="12"/>
        <v/>
      </c>
      <c r="AD97" s="6">
        <f t="shared" si="13"/>
        <v>0</v>
      </c>
      <c r="AE97" s="6">
        <f t="shared" si="14"/>
        <v>0</v>
      </c>
      <c r="AF97" s="6">
        <f t="shared" si="15"/>
        <v>0</v>
      </c>
      <c r="AG97" s="6" t="str">
        <f t="shared" si="16"/>
        <v>0</v>
      </c>
    </row>
    <row r="98" spans="1:33" ht="18" customHeight="1">
      <c r="A98" s="24">
        <v>70</v>
      </c>
      <c r="B98" s="70"/>
      <c r="C98" s="70"/>
      <c r="D98" s="150">
        <f t="shared" si="10"/>
        <v>0</v>
      </c>
      <c r="E98" s="70"/>
      <c r="F98" s="151" t="str">
        <f t="shared" si="11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52" t="str">
        <f t="shared" si="12"/>
        <v/>
      </c>
      <c r="AD98" s="6">
        <f t="shared" si="13"/>
        <v>0</v>
      </c>
      <c r="AE98" s="6">
        <f t="shared" si="14"/>
        <v>0</v>
      </c>
      <c r="AF98" s="6">
        <f t="shared" si="15"/>
        <v>0</v>
      </c>
      <c r="AG98" s="6" t="str">
        <f t="shared" si="16"/>
        <v>0</v>
      </c>
    </row>
    <row r="99" spans="1:33" ht="18" customHeight="1">
      <c r="A99" s="24">
        <v>71</v>
      </c>
      <c r="B99" s="70"/>
      <c r="C99" s="70"/>
      <c r="D99" s="150">
        <f t="shared" si="10"/>
        <v>0</v>
      </c>
      <c r="E99" s="70"/>
      <c r="F99" s="151" t="str">
        <f t="shared" si="11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52" t="str">
        <f t="shared" si="12"/>
        <v/>
      </c>
      <c r="AD99" s="6">
        <f t="shared" si="13"/>
        <v>0</v>
      </c>
      <c r="AE99" s="6">
        <f t="shared" si="14"/>
        <v>0</v>
      </c>
      <c r="AF99" s="6">
        <f t="shared" si="15"/>
        <v>0</v>
      </c>
      <c r="AG99" s="6" t="str">
        <f t="shared" si="16"/>
        <v>0</v>
      </c>
    </row>
    <row r="100" spans="1:33" ht="18" customHeight="1">
      <c r="A100" s="24">
        <v>72</v>
      </c>
      <c r="B100" s="70"/>
      <c r="C100" s="70"/>
      <c r="D100" s="150">
        <f t="shared" si="10"/>
        <v>0</v>
      </c>
      <c r="E100" s="70"/>
      <c r="F100" s="151" t="str">
        <f t="shared" si="11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52" t="str">
        <f t="shared" si="12"/>
        <v/>
      </c>
      <c r="AD100" s="6">
        <f t="shared" si="13"/>
        <v>0</v>
      </c>
      <c r="AE100" s="6">
        <f t="shared" si="14"/>
        <v>0</v>
      </c>
      <c r="AF100" s="6">
        <f t="shared" si="15"/>
        <v>0</v>
      </c>
      <c r="AG100" s="6" t="str">
        <f t="shared" si="16"/>
        <v>0</v>
      </c>
    </row>
    <row r="101" spans="1:33" ht="18" customHeight="1">
      <c r="A101" s="24">
        <v>73</v>
      </c>
      <c r="B101" s="70"/>
      <c r="C101" s="70"/>
      <c r="D101" s="150">
        <f t="shared" si="10"/>
        <v>0</v>
      </c>
      <c r="E101" s="70"/>
      <c r="F101" s="151" t="str">
        <f t="shared" si="11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52" t="str">
        <f t="shared" si="12"/>
        <v/>
      </c>
      <c r="AD101" s="6">
        <f t="shared" si="13"/>
        <v>0</v>
      </c>
      <c r="AE101" s="6">
        <f t="shared" si="14"/>
        <v>0</v>
      </c>
      <c r="AF101" s="6">
        <f t="shared" si="15"/>
        <v>0</v>
      </c>
      <c r="AG101" s="6" t="str">
        <f t="shared" si="16"/>
        <v>0</v>
      </c>
    </row>
    <row r="102" spans="1:33" ht="18" customHeight="1">
      <c r="A102" s="24">
        <v>74</v>
      </c>
      <c r="B102" s="70"/>
      <c r="C102" s="70"/>
      <c r="D102" s="150">
        <f t="shared" si="10"/>
        <v>0</v>
      </c>
      <c r="E102" s="70"/>
      <c r="F102" s="151" t="str">
        <f t="shared" si="11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52" t="str">
        <f t="shared" si="12"/>
        <v/>
      </c>
      <c r="AD102" s="6">
        <f t="shared" si="13"/>
        <v>0</v>
      </c>
      <c r="AE102" s="6">
        <f t="shared" si="14"/>
        <v>0</v>
      </c>
      <c r="AF102" s="6">
        <f t="shared" si="15"/>
        <v>0</v>
      </c>
      <c r="AG102" s="6" t="str">
        <f t="shared" si="16"/>
        <v>0</v>
      </c>
    </row>
    <row r="103" spans="1:33" ht="18" customHeight="1">
      <c r="A103" s="24">
        <v>75</v>
      </c>
      <c r="B103" s="70"/>
      <c r="C103" s="70"/>
      <c r="D103" s="150">
        <f t="shared" si="10"/>
        <v>0</v>
      </c>
      <c r="E103" s="70"/>
      <c r="F103" s="151" t="str">
        <f t="shared" si="11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52" t="str">
        <f t="shared" si="12"/>
        <v/>
      </c>
      <c r="AD103" s="6">
        <f t="shared" si="13"/>
        <v>0</v>
      </c>
      <c r="AE103" s="6">
        <f t="shared" si="14"/>
        <v>0</v>
      </c>
      <c r="AF103" s="6">
        <f t="shared" si="15"/>
        <v>0</v>
      </c>
      <c r="AG103" s="6" t="str">
        <f t="shared" si="16"/>
        <v>0</v>
      </c>
    </row>
    <row r="104" spans="1:33" ht="18" customHeight="1">
      <c r="A104" s="24">
        <v>76</v>
      </c>
      <c r="B104" s="70"/>
      <c r="C104" s="70"/>
      <c r="D104" s="150">
        <f t="shared" si="10"/>
        <v>0</v>
      </c>
      <c r="E104" s="70"/>
      <c r="F104" s="151" t="str">
        <f t="shared" si="11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52" t="str">
        <f t="shared" si="12"/>
        <v/>
      </c>
      <c r="AD104" s="6">
        <f t="shared" si="13"/>
        <v>0</v>
      </c>
      <c r="AE104" s="6">
        <f t="shared" si="14"/>
        <v>0</v>
      </c>
      <c r="AF104" s="6">
        <f t="shared" si="15"/>
        <v>0</v>
      </c>
      <c r="AG104" s="6" t="str">
        <f t="shared" si="16"/>
        <v>0</v>
      </c>
    </row>
    <row r="105" spans="1:33" ht="18" customHeight="1">
      <c r="A105" s="24">
        <v>77</v>
      </c>
      <c r="B105" s="70"/>
      <c r="C105" s="70"/>
      <c r="D105" s="150">
        <f t="shared" si="10"/>
        <v>0</v>
      </c>
      <c r="E105" s="70"/>
      <c r="F105" s="151" t="str">
        <f t="shared" si="11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52" t="str">
        <f t="shared" si="12"/>
        <v/>
      </c>
      <c r="AD105" s="6">
        <f t="shared" si="13"/>
        <v>0</v>
      </c>
      <c r="AE105" s="6">
        <f t="shared" si="14"/>
        <v>0</v>
      </c>
      <c r="AF105" s="6">
        <f t="shared" si="15"/>
        <v>0</v>
      </c>
      <c r="AG105" s="6" t="str">
        <f t="shared" si="16"/>
        <v>0</v>
      </c>
    </row>
    <row r="106" spans="1:33" ht="18" customHeight="1">
      <c r="A106" s="24">
        <v>78</v>
      </c>
      <c r="B106" s="70"/>
      <c r="C106" s="70"/>
      <c r="D106" s="150">
        <f t="shared" si="10"/>
        <v>0</v>
      </c>
      <c r="E106" s="70"/>
      <c r="F106" s="151" t="str">
        <f t="shared" si="11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52" t="str">
        <f t="shared" si="12"/>
        <v/>
      </c>
      <c r="AD106" s="6">
        <f t="shared" si="13"/>
        <v>0</v>
      </c>
      <c r="AE106" s="6">
        <f t="shared" si="14"/>
        <v>0</v>
      </c>
      <c r="AF106" s="6">
        <f t="shared" si="15"/>
        <v>0</v>
      </c>
      <c r="AG106" s="6" t="str">
        <f t="shared" si="16"/>
        <v>0</v>
      </c>
    </row>
    <row r="107" spans="1:33" ht="18" customHeight="1">
      <c r="A107" s="24">
        <v>79</v>
      </c>
      <c r="B107" s="70"/>
      <c r="C107" s="70"/>
      <c r="D107" s="150">
        <f t="shared" si="10"/>
        <v>0</v>
      </c>
      <c r="E107" s="70"/>
      <c r="F107" s="151" t="str">
        <f t="shared" si="11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52" t="str">
        <f t="shared" si="12"/>
        <v/>
      </c>
      <c r="AD107" s="6">
        <f t="shared" si="13"/>
        <v>0</v>
      </c>
      <c r="AE107" s="6">
        <f t="shared" si="14"/>
        <v>0</v>
      </c>
      <c r="AF107" s="6">
        <f t="shared" si="15"/>
        <v>0</v>
      </c>
      <c r="AG107" s="6" t="str">
        <f t="shared" si="16"/>
        <v>0</v>
      </c>
    </row>
    <row r="108" spans="1:33" ht="18" customHeight="1">
      <c r="A108" s="24">
        <v>80</v>
      </c>
      <c r="B108" s="70"/>
      <c r="C108" s="70"/>
      <c r="D108" s="150">
        <f t="shared" si="10"/>
        <v>0</v>
      </c>
      <c r="E108" s="70"/>
      <c r="F108" s="151" t="str">
        <f t="shared" si="11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52" t="str">
        <f t="shared" si="12"/>
        <v/>
      </c>
      <c r="AD108" s="6">
        <f t="shared" si="13"/>
        <v>0</v>
      </c>
      <c r="AE108" s="6">
        <f t="shared" si="14"/>
        <v>0</v>
      </c>
      <c r="AF108" s="6">
        <f t="shared" si="15"/>
        <v>0</v>
      </c>
      <c r="AG108" s="6" t="str">
        <f t="shared" si="16"/>
        <v>0</v>
      </c>
    </row>
    <row r="109" spans="1:33" ht="18" customHeight="1">
      <c r="A109" s="24">
        <v>81</v>
      </c>
      <c r="B109" s="70"/>
      <c r="C109" s="70"/>
      <c r="D109" s="150">
        <f t="shared" si="10"/>
        <v>0</v>
      </c>
      <c r="E109" s="70"/>
      <c r="F109" s="151" t="str">
        <f t="shared" si="11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52" t="str">
        <f t="shared" si="12"/>
        <v/>
      </c>
      <c r="AD109" s="6">
        <f t="shared" si="13"/>
        <v>0</v>
      </c>
      <c r="AE109" s="6">
        <f t="shared" si="14"/>
        <v>0</v>
      </c>
      <c r="AF109" s="6">
        <f t="shared" si="15"/>
        <v>0</v>
      </c>
      <c r="AG109" s="6" t="str">
        <f t="shared" si="16"/>
        <v>0</v>
      </c>
    </row>
    <row r="110" spans="1:33" ht="18" customHeight="1">
      <c r="A110" s="24">
        <v>82</v>
      </c>
      <c r="B110" s="70"/>
      <c r="C110" s="70"/>
      <c r="D110" s="150">
        <f t="shared" si="10"/>
        <v>0</v>
      </c>
      <c r="E110" s="70"/>
      <c r="F110" s="151" t="str">
        <f t="shared" si="11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52" t="str">
        <f t="shared" si="12"/>
        <v/>
      </c>
      <c r="AD110" s="6">
        <f t="shared" si="13"/>
        <v>0</v>
      </c>
      <c r="AE110" s="6">
        <f t="shared" si="14"/>
        <v>0</v>
      </c>
      <c r="AF110" s="6">
        <f t="shared" si="15"/>
        <v>0</v>
      </c>
      <c r="AG110" s="6" t="str">
        <f t="shared" si="16"/>
        <v>0</v>
      </c>
    </row>
    <row r="111" spans="1:33" ht="18" customHeight="1">
      <c r="A111" s="24">
        <v>83</v>
      </c>
      <c r="B111" s="70"/>
      <c r="C111" s="70"/>
      <c r="D111" s="150">
        <f t="shared" si="10"/>
        <v>0</v>
      </c>
      <c r="E111" s="70"/>
      <c r="F111" s="151" t="str">
        <f t="shared" si="11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52" t="str">
        <f t="shared" si="12"/>
        <v/>
      </c>
      <c r="AD111" s="6">
        <f t="shared" si="13"/>
        <v>0</v>
      </c>
      <c r="AE111" s="6">
        <f t="shared" si="14"/>
        <v>0</v>
      </c>
      <c r="AF111" s="6">
        <f t="shared" si="15"/>
        <v>0</v>
      </c>
      <c r="AG111" s="6" t="str">
        <f t="shared" si="16"/>
        <v>0</v>
      </c>
    </row>
    <row r="112" spans="1:33" ht="18" customHeight="1">
      <c r="A112" s="24">
        <v>84</v>
      </c>
      <c r="B112" s="70"/>
      <c r="C112" s="70"/>
      <c r="D112" s="150">
        <f t="shared" si="10"/>
        <v>0</v>
      </c>
      <c r="E112" s="70"/>
      <c r="F112" s="151" t="str">
        <f t="shared" si="11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52" t="str">
        <f t="shared" si="12"/>
        <v/>
      </c>
      <c r="AD112" s="6">
        <f t="shared" si="13"/>
        <v>0</v>
      </c>
      <c r="AE112" s="6">
        <f t="shared" si="14"/>
        <v>0</v>
      </c>
      <c r="AF112" s="6">
        <f t="shared" si="15"/>
        <v>0</v>
      </c>
      <c r="AG112" s="6" t="str">
        <f t="shared" si="16"/>
        <v>0</v>
      </c>
    </row>
    <row r="113" spans="1:33" ht="18" customHeight="1">
      <c r="A113" s="24">
        <v>85</v>
      </c>
      <c r="B113" s="70"/>
      <c r="C113" s="70"/>
      <c r="D113" s="150">
        <f t="shared" si="10"/>
        <v>0</v>
      </c>
      <c r="E113" s="70"/>
      <c r="F113" s="151" t="str">
        <f t="shared" si="11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52" t="str">
        <f t="shared" si="12"/>
        <v/>
      </c>
      <c r="AD113" s="6">
        <f t="shared" si="13"/>
        <v>0</v>
      </c>
      <c r="AE113" s="6">
        <f t="shared" si="14"/>
        <v>0</v>
      </c>
      <c r="AF113" s="6">
        <f t="shared" si="15"/>
        <v>0</v>
      </c>
      <c r="AG113" s="6" t="str">
        <f t="shared" si="16"/>
        <v>0</v>
      </c>
    </row>
    <row r="114" spans="1:33" ht="18" customHeight="1">
      <c r="A114" s="24">
        <v>86</v>
      </c>
      <c r="B114" s="70"/>
      <c r="C114" s="70"/>
      <c r="D114" s="150">
        <f t="shared" si="10"/>
        <v>0</v>
      </c>
      <c r="E114" s="70"/>
      <c r="F114" s="151" t="str">
        <f t="shared" si="11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52" t="str">
        <f t="shared" si="12"/>
        <v/>
      </c>
      <c r="AD114" s="6">
        <f t="shared" si="13"/>
        <v>0</v>
      </c>
      <c r="AE114" s="6">
        <f t="shared" si="14"/>
        <v>0</v>
      </c>
      <c r="AF114" s="6">
        <f t="shared" si="15"/>
        <v>0</v>
      </c>
      <c r="AG114" s="6" t="str">
        <f t="shared" si="16"/>
        <v>0</v>
      </c>
    </row>
    <row r="115" spans="1:33" ht="18" customHeight="1">
      <c r="A115" s="24">
        <v>87</v>
      </c>
      <c r="B115" s="70"/>
      <c r="C115" s="70"/>
      <c r="D115" s="150">
        <f t="shared" si="10"/>
        <v>0</v>
      </c>
      <c r="E115" s="70"/>
      <c r="F115" s="151" t="str">
        <f t="shared" si="11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52" t="str">
        <f t="shared" si="12"/>
        <v/>
      </c>
      <c r="AD115" s="6">
        <f t="shared" si="13"/>
        <v>0</v>
      </c>
      <c r="AE115" s="6">
        <f t="shared" si="14"/>
        <v>0</v>
      </c>
      <c r="AF115" s="6">
        <f t="shared" si="15"/>
        <v>0</v>
      </c>
      <c r="AG115" s="6" t="str">
        <f t="shared" si="16"/>
        <v>0</v>
      </c>
    </row>
    <row r="116" spans="1:33" ht="18" customHeight="1">
      <c r="A116" s="24">
        <v>88</v>
      </c>
      <c r="B116" s="70"/>
      <c r="C116" s="70"/>
      <c r="D116" s="150">
        <f t="shared" si="10"/>
        <v>0</v>
      </c>
      <c r="E116" s="70"/>
      <c r="F116" s="151" t="str">
        <f t="shared" si="11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52" t="str">
        <f t="shared" si="12"/>
        <v/>
      </c>
      <c r="AD116" s="6">
        <f t="shared" si="13"/>
        <v>0</v>
      </c>
      <c r="AE116" s="6">
        <f t="shared" si="14"/>
        <v>0</v>
      </c>
      <c r="AF116" s="6">
        <f t="shared" si="15"/>
        <v>0</v>
      </c>
      <c r="AG116" s="6" t="str">
        <f t="shared" si="16"/>
        <v>0</v>
      </c>
    </row>
    <row r="117" spans="1:33" ht="18" customHeight="1">
      <c r="A117" s="24">
        <v>89</v>
      </c>
      <c r="B117" s="70"/>
      <c r="C117" s="70"/>
      <c r="D117" s="150">
        <f t="shared" si="10"/>
        <v>0</v>
      </c>
      <c r="E117" s="70"/>
      <c r="F117" s="151" t="str">
        <f t="shared" si="11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52" t="str">
        <f t="shared" si="12"/>
        <v/>
      </c>
      <c r="AD117" s="6">
        <f t="shared" si="13"/>
        <v>0</v>
      </c>
      <c r="AE117" s="6">
        <f t="shared" si="14"/>
        <v>0</v>
      </c>
      <c r="AF117" s="6">
        <f t="shared" si="15"/>
        <v>0</v>
      </c>
      <c r="AG117" s="6" t="str">
        <f t="shared" si="16"/>
        <v>0</v>
      </c>
    </row>
    <row r="118" spans="1:33" ht="18" customHeight="1">
      <c r="A118" s="24">
        <v>90</v>
      </c>
      <c r="B118" s="70"/>
      <c r="C118" s="70"/>
      <c r="D118" s="150">
        <f t="shared" si="10"/>
        <v>0</v>
      </c>
      <c r="E118" s="70"/>
      <c r="F118" s="151" t="str">
        <f t="shared" si="11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52" t="str">
        <f t="shared" si="12"/>
        <v/>
      </c>
      <c r="X118" s="92"/>
      <c r="Y118" s="79"/>
      <c r="Z118" s="79"/>
      <c r="AA118" s="79"/>
      <c r="AB118" s="79"/>
      <c r="AD118" s="6">
        <f t="shared" si="13"/>
        <v>0</v>
      </c>
      <c r="AE118" s="6">
        <f t="shared" si="14"/>
        <v>0</v>
      </c>
      <c r="AF118" s="6">
        <f t="shared" si="15"/>
        <v>0</v>
      </c>
      <c r="AG118" s="6" t="str">
        <f t="shared" si="16"/>
        <v>0</v>
      </c>
    </row>
    <row r="119" spans="1:33" ht="18" customHeight="1">
      <c r="A119" s="24">
        <v>91</v>
      </c>
      <c r="B119" s="70"/>
      <c r="C119" s="70"/>
      <c r="D119" s="150">
        <f t="shared" si="10"/>
        <v>0</v>
      </c>
      <c r="E119" s="70"/>
      <c r="F119" s="151" t="str">
        <f t="shared" si="11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52" t="str">
        <f t="shared" si="12"/>
        <v/>
      </c>
      <c r="U119" s="93"/>
      <c r="X119" s="77"/>
      <c r="Y119" s="79"/>
      <c r="Z119" s="79"/>
      <c r="AA119" s="79"/>
      <c r="AB119" s="79"/>
      <c r="AD119" s="6">
        <f t="shared" si="13"/>
        <v>0</v>
      </c>
      <c r="AE119" s="6">
        <f t="shared" si="14"/>
        <v>0</v>
      </c>
      <c r="AF119" s="6">
        <f t="shared" si="15"/>
        <v>0</v>
      </c>
      <c r="AG119" s="6" t="str">
        <f t="shared" si="16"/>
        <v>0</v>
      </c>
    </row>
    <row r="120" spans="1:33" ht="18" customHeight="1">
      <c r="A120" s="24">
        <v>92</v>
      </c>
      <c r="B120" s="70"/>
      <c r="C120" s="70"/>
      <c r="D120" s="150">
        <f t="shared" si="10"/>
        <v>0</v>
      </c>
      <c r="E120" s="70"/>
      <c r="F120" s="151" t="str">
        <f t="shared" si="11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52" t="str">
        <f t="shared" si="12"/>
        <v/>
      </c>
      <c r="X120" s="94"/>
      <c r="Y120" s="79"/>
      <c r="Z120" s="79"/>
      <c r="AA120" s="79"/>
      <c r="AB120" s="79"/>
      <c r="AD120" s="6">
        <f t="shared" si="13"/>
        <v>0</v>
      </c>
      <c r="AE120" s="6">
        <f t="shared" si="14"/>
        <v>0</v>
      </c>
      <c r="AF120" s="6">
        <f t="shared" si="15"/>
        <v>0</v>
      </c>
      <c r="AG120" s="6" t="str">
        <f t="shared" si="16"/>
        <v>0</v>
      </c>
    </row>
    <row r="121" spans="1:33" ht="18" customHeight="1">
      <c r="A121" s="24">
        <v>93</v>
      </c>
      <c r="B121" s="70"/>
      <c r="C121" s="70"/>
      <c r="D121" s="150">
        <f t="shared" si="10"/>
        <v>0</v>
      </c>
      <c r="E121" s="70"/>
      <c r="F121" s="151" t="str">
        <f t="shared" si="11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52" t="str">
        <f t="shared" si="12"/>
        <v/>
      </c>
      <c r="U121" s="80"/>
      <c r="X121" s="95"/>
      <c r="Y121" s="79"/>
      <c r="Z121" s="79"/>
      <c r="AA121" s="79"/>
      <c r="AB121" s="79"/>
      <c r="AD121" s="6">
        <f t="shared" si="13"/>
        <v>0</v>
      </c>
      <c r="AE121" s="6">
        <f t="shared" si="14"/>
        <v>0</v>
      </c>
      <c r="AF121" s="6">
        <f t="shared" si="15"/>
        <v>0</v>
      </c>
      <c r="AG121" s="6" t="str">
        <f t="shared" si="16"/>
        <v>0</v>
      </c>
    </row>
    <row r="122" spans="1:33" ht="18" customHeight="1">
      <c r="A122" s="24">
        <v>94</v>
      </c>
      <c r="B122" s="70"/>
      <c r="C122" s="70"/>
      <c r="D122" s="150">
        <f t="shared" si="10"/>
        <v>0</v>
      </c>
      <c r="E122" s="70"/>
      <c r="F122" s="151" t="str">
        <f t="shared" si="11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52" t="str">
        <f t="shared" si="12"/>
        <v/>
      </c>
      <c r="U122" s="80"/>
      <c r="X122" s="95"/>
      <c r="Y122" s="79"/>
      <c r="Z122" s="79"/>
      <c r="AA122" s="79"/>
      <c r="AB122" s="79"/>
      <c r="AD122" s="6">
        <f t="shared" si="13"/>
        <v>0</v>
      </c>
      <c r="AE122" s="6">
        <f t="shared" si="14"/>
        <v>0</v>
      </c>
      <c r="AF122" s="6">
        <f t="shared" si="15"/>
        <v>0</v>
      </c>
      <c r="AG122" s="6" t="str">
        <f t="shared" si="16"/>
        <v>0</v>
      </c>
    </row>
    <row r="123" spans="1:33" ht="18" customHeight="1">
      <c r="A123" s="24">
        <v>95</v>
      </c>
      <c r="B123" s="70"/>
      <c r="C123" s="70"/>
      <c r="D123" s="150">
        <f t="shared" si="10"/>
        <v>0</v>
      </c>
      <c r="E123" s="70"/>
      <c r="F123" s="151" t="str">
        <f t="shared" si="11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52" t="str">
        <f t="shared" si="12"/>
        <v/>
      </c>
      <c r="X123" s="94"/>
      <c r="Y123" s="79"/>
      <c r="Z123" s="79"/>
      <c r="AA123" s="79"/>
      <c r="AB123" s="79"/>
      <c r="AD123" s="6">
        <f t="shared" si="13"/>
        <v>0</v>
      </c>
      <c r="AE123" s="6">
        <f t="shared" si="14"/>
        <v>0</v>
      </c>
      <c r="AF123" s="6">
        <f t="shared" si="15"/>
        <v>0</v>
      </c>
      <c r="AG123" s="6" t="str">
        <f t="shared" si="16"/>
        <v>0</v>
      </c>
    </row>
    <row r="124" spans="1:33" ht="18" customHeight="1">
      <c r="A124" s="24">
        <v>96</v>
      </c>
      <c r="B124" s="70"/>
      <c r="C124" s="70"/>
      <c r="D124" s="150">
        <f t="shared" si="10"/>
        <v>0</v>
      </c>
      <c r="E124" s="70"/>
      <c r="F124" s="151" t="str">
        <f t="shared" si="11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52" t="str">
        <f t="shared" si="12"/>
        <v/>
      </c>
      <c r="U124" s="80"/>
      <c r="X124" s="94"/>
      <c r="Y124" s="79"/>
      <c r="Z124" s="79"/>
      <c r="AA124" s="79"/>
      <c r="AB124" s="79"/>
      <c r="AD124" s="6">
        <f t="shared" si="13"/>
        <v>0</v>
      </c>
      <c r="AE124" s="6">
        <f t="shared" si="14"/>
        <v>0</v>
      </c>
      <c r="AF124" s="6">
        <f t="shared" si="15"/>
        <v>0</v>
      </c>
      <c r="AG124" s="6" t="str">
        <f t="shared" si="16"/>
        <v>0</v>
      </c>
    </row>
    <row r="125" spans="1:33" ht="18" customHeight="1">
      <c r="A125" s="24">
        <v>97</v>
      </c>
      <c r="B125" s="70"/>
      <c r="C125" s="70"/>
      <c r="D125" s="150">
        <f t="shared" ref="D125:D156" si="17">$A$2</f>
        <v>0</v>
      </c>
      <c r="E125" s="70"/>
      <c r="F125" s="151" t="str">
        <f t="shared" si="11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52" t="str">
        <f t="shared" si="12"/>
        <v/>
      </c>
      <c r="U125" s="80"/>
      <c r="X125" s="94"/>
      <c r="AD125" s="6">
        <f t="shared" si="13"/>
        <v>0</v>
      </c>
      <c r="AE125" s="6">
        <f t="shared" si="14"/>
        <v>0</v>
      </c>
      <c r="AF125" s="6">
        <f t="shared" si="15"/>
        <v>0</v>
      </c>
      <c r="AG125" s="6" t="str">
        <f t="shared" si="16"/>
        <v>0</v>
      </c>
    </row>
    <row r="126" spans="1:33" ht="18" customHeight="1">
      <c r="A126" s="24">
        <v>98</v>
      </c>
      <c r="B126" s="70"/>
      <c r="C126" s="70"/>
      <c r="D126" s="150">
        <f t="shared" si="17"/>
        <v>0</v>
      </c>
      <c r="E126" s="70"/>
      <c r="F126" s="151" t="str">
        <f t="shared" ref="F126:F157" si="18">$F$29</f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52" t="str">
        <f t="shared" ref="S126:S157" si="19">$S$29</f>
        <v/>
      </c>
      <c r="U126" s="96"/>
      <c r="X126" s="95"/>
      <c r="AD126" s="6">
        <f t="shared" si="13"/>
        <v>0</v>
      </c>
      <c r="AE126" s="6">
        <f t="shared" si="14"/>
        <v>0</v>
      </c>
      <c r="AF126" s="6">
        <f t="shared" si="15"/>
        <v>0</v>
      </c>
      <c r="AG126" s="6" t="str">
        <f t="shared" si="16"/>
        <v>0</v>
      </c>
    </row>
    <row r="127" spans="1:33" ht="18" customHeight="1">
      <c r="A127" s="24">
        <v>99</v>
      </c>
      <c r="B127" s="70"/>
      <c r="C127" s="70"/>
      <c r="D127" s="150">
        <f t="shared" si="17"/>
        <v>0</v>
      </c>
      <c r="E127" s="70"/>
      <c r="F127" s="151" t="str">
        <f t="shared" si="18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52" t="str">
        <f t="shared" si="19"/>
        <v/>
      </c>
      <c r="U127" s="96"/>
      <c r="X127" s="95"/>
      <c r="AD127" s="6">
        <f t="shared" si="13"/>
        <v>0</v>
      </c>
      <c r="AE127" s="6">
        <f t="shared" si="14"/>
        <v>0</v>
      </c>
      <c r="AF127" s="6">
        <f t="shared" si="15"/>
        <v>0</v>
      </c>
      <c r="AG127" s="6" t="str">
        <f t="shared" si="16"/>
        <v>0</v>
      </c>
    </row>
    <row r="128" spans="1:33" ht="18" customHeight="1">
      <c r="A128" s="24">
        <v>100</v>
      </c>
      <c r="B128" s="70"/>
      <c r="C128" s="70"/>
      <c r="D128" s="150">
        <f t="shared" si="17"/>
        <v>0</v>
      </c>
      <c r="E128" s="70"/>
      <c r="F128" s="151" t="str">
        <f t="shared" si="18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52" t="str">
        <f t="shared" si="19"/>
        <v/>
      </c>
      <c r="AD128" s="6">
        <f t="shared" si="13"/>
        <v>0</v>
      </c>
      <c r="AE128" s="6">
        <f t="shared" si="14"/>
        <v>0</v>
      </c>
      <c r="AF128" s="6">
        <f t="shared" si="15"/>
        <v>0</v>
      </c>
      <c r="AG128" s="6" t="str">
        <f t="shared" si="16"/>
        <v>0</v>
      </c>
    </row>
    <row r="129" spans="1:28" ht="18" customHeight="1">
      <c r="A129" s="24">
        <v>101</v>
      </c>
      <c r="B129" s="70"/>
      <c r="C129" s="70"/>
      <c r="D129" s="150">
        <f t="shared" si="17"/>
        <v>0</v>
      </c>
      <c r="E129" s="70"/>
      <c r="F129" s="151" t="str">
        <f t="shared" si="18"/>
        <v/>
      </c>
      <c r="G129" s="70"/>
      <c r="H129" s="70"/>
      <c r="I129" s="71"/>
      <c r="J129" s="71"/>
      <c r="K129" s="71"/>
      <c r="L129" s="70"/>
      <c r="M129" s="70"/>
      <c r="N129" s="71"/>
      <c r="O129" s="71"/>
      <c r="P129" s="71"/>
      <c r="Q129" s="70"/>
      <c r="R129" s="70"/>
      <c r="S129" s="152" t="str">
        <f t="shared" si="19"/>
        <v/>
      </c>
      <c r="X129" s="92"/>
      <c r="Y129" s="79"/>
      <c r="Z129" s="79"/>
      <c r="AA129" s="79"/>
      <c r="AB129" s="79"/>
    </row>
    <row r="130" spans="1:28" ht="18" customHeight="1">
      <c r="A130" s="24">
        <v>102</v>
      </c>
      <c r="B130" s="70"/>
      <c r="C130" s="70"/>
      <c r="D130" s="150">
        <f t="shared" si="17"/>
        <v>0</v>
      </c>
      <c r="E130" s="70"/>
      <c r="F130" s="151" t="str">
        <f t="shared" si="18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52" t="str">
        <f t="shared" si="19"/>
        <v/>
      </c>
      <c r="U130" s="93"/>
      <c r="V130" s="93"/>
      <c r="W130" s="93"/>
      <c r="X130" s="77"/>
      <c r="Y130" s="74"/>
      <c r="Z130" s="74"/>
      <c r="AA130" s="74"/>
      <c r="AB130" s="74"/>
    </row>
    <row r="131" spans="1:28" ht="18" customHeight="1">
      <c r="A131" s="24">
        <v>103</v>
      </c>
      <c r="B131" s="70"/>
      <c r="C131" s="70"/>
      <c r="D131" s="150">
        <f t="shared" si="17"/>
        <v>0</v>
      </c>
      <c r="E131" s="70"/>
      <c r="F131" s="151" t="str">
        <f t="shared" si="18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52" t="str">
        <f t="shared" si="19"/>
        <v/>
      </c>
      <c r="U131" s="80"/>
      <c r="V131" s="80"/>
      <c r="W131" s="77"/>
      <c r="X131" s="94"/>
      <c r="Y131" s="74"/>
      <c r="Z131" s="74"/>
      <c r="AA131" s="74"/>
      <c r="AB131" s="74"/>
    </row>
    <row r="132" spans="1:28" ht="18" customHeight="1">
      <c r="A132" s="24">
        <v>104</v>
      </c>
      <c r="B132" s="70"/>
      <c r="C132" s="70"/>
      <c r="D132" s="150">
        <f t="shared" si="17"/>
        <v>0</v>
      </c>
      <c r="E132" s="70"/>
      <c r="F132" s="151" t="str">
        <f t="shared" si="18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52" t="str">
        <f t="shared" si="19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28" ht="18" customHeight="1">
      <c r="A133" s="24">
        <v>105</v>
      </c>
      <c r="B133" s="70"/>
      <c r="C133" s="70"/>
      <c r="D133" s="150">
        <f t="shared" si="17"/>
        <v>0</v>
      </c>
      <c r="E133" s="70"/>
      <c r="F133" s="151" t="str">
        <f t="shared" si="18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52" t="str">
        <f t="shared" si="19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28" ht="18" customHeight="1">
      <c r="A134" s="24">
        <v>106</v>
      </c>
      <c r="B134" s="70"/>
      <c r="C134" s="70"/>
      <c r="D134" s="150">
        <f t="shared" si="17"/>
        <v>0</v>
      </c>
      <c r="E134" s="70"/>
      <c r="F134" s="151" t="str">
        <f t="shared" si="18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52" t="str">
        <f t="shared" si="19"/>
        <v/>
      </c>
      <c r="U134" s="80"/>
      <c r="V134" s="80"/>
      <c r="W134" s="77"/>
      <c r="X134" s="94"/>
    </row>
    <row r="135" spans="1:28" ht="18" customHeight="1">
      <c r="A135" s="24">
        <v>107</v>
      </c>
      <c r="B135" s="70"/>
      <c r="C135" s="70"/>
      <c r="D135" s="150">
        <f t="shared" si="17"/>
        <v>0</v>
      </c>
      <c r="E135" s="70"/>
      <c r="F135" s="151" t="str">
        <f t="shared" si="18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52" t="str">
        <f t="shared" si="19"/>
        <v/>
      </c>
      <c r="U135" s="80"/>
      <c r="V135" s="80"/>
      <c r="W135" s="77"/>
      <c r="X135" s="94"/>
    </row>
    <row r="136" spans="1:28" ht="18" customHeight="1">
      <c r="A136" s="24">
        <v>108</v>
      </c>
      <c r="B136" s="70"/>
      <c r="C136" s="70"/>
      <c r="D136" s="150">
        <f t="shared" si="17"/>
        <v>0</v>
      </c>
      <c r="E136" s="70"/>
      <c r="F136" s="151" t="str">
        <f t="shared" si="18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52" t="str">
        <f t="shared" si="19"/>
        <v/>
      </c>
      <c r="U136" s="80"/>
      <c r="V136" s="80"/>
      <c r="W136" s="77"/>
      <c r="X136" s="94"/>
    </row>
    <row r="137" spans="1:28" ht="18" customHeight="1">
      <c r="A137" s="24">
        <v>109</v>
      </c>
      <c r="B137" s="70"/>
      <c r="C137" s="70"/>
      <c r="D137" s="150">
        <f t="shared" si="17"/>
        <v>0</v>
      </c>
      <c r="E137" s="70"/>
      <c r="F137" s="151" t="str">
        <f t="shared" si="18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52" t="str">
        <f t="shared" si="19"/>
        <v/>
      </c>
      <c r="U137" s="80"/>
      <c r="V137" s="80"/>
      <c r="W137" s="77"/>
      <c r="X137" s="94"/>
      <c r="Y137" s="74"/>
      <c r="Z137" s="74"/>
      <c r="AA137" s="74"/>
      <c r="AB137" s="74"/>
    </row>
    <row r="138" spans="1:28" ht="18" customHeight="1">
      <c r="A138" s="24">
        <v>110</v>
      </c>
      <c r="B138" s="70"/>
      <c r="C138" s="70"/>
      <c r="D138" s="150">
        <f t="shared" si="17"/>
        <v>0</v>
      </c>
      <c r="E138" s="70"/>
      <c r="F138" s="151" t="str">
        <f t="shared" si="18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52" t="str">
        <f t="shared" si="19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28" ht="18" customHeight="1">
      <c r="A139" s="24">
        <v>111</v>
      </c>
      <c r="B139" s="70"/>
      <c r="C139" s="70"/>
      <c r="D139" s="150">
        <f t="shared" si="17"/>
        <v>0</v>
      </c>
      <c r="E139" s="70"/>
      <c r="F139" s="151" t="str">
        <f t="shared" si="18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52" t="str">
        <f t="shared" si="19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28" ht="18" customHeight="1">
      <c r="A140" s="24">
        <v>112</v>
      </c>
      <c r="B140" s="70"/>
      <c r="C140" s="70"/>
      <c r="D140" s="150">
        <f t="shared" si="17"/>
        <v>0</v>
      </c>
      <c r="E140" s="70"/>
      <c r="F140" s="151" t="str">
        <f t="shared" si="18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52" t="str">
        <f t="shared" si="19"/>
        <v/>
      </c>
      <c r="U140" s="80"/>
      <c r="V140" s="80"/>
      <c r="W140" s="77"/>
      <c r="X140" s="94"/>
    </row>
    <row r="141" spans="1:28" ht="18" customHeight="1">
      <c r="A141" s="24">
        <v>113</v>
      </c>
      <c r="B141" s="70"/>
      <c r="C141" s="70"/>
      <c r="D141" s="150">
        <f t="shared" si="17"/>
        <v>0</v>
      </c>
      <c r="E141" s="70"/>
      <c r="F141" s="151" t="str">
        <f t="shared" si="18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52" t="str">
        <f t="shared" si="19"/>
        <v/>
      </c>
      <c r="U141" s="80"/>
      <c r="V141" s="80"/>
      <c r="W141" s="77"/>
      <c r="X141" s="94"/>
    </row>
    <row r="142" spans="1:28" ht="18" customHeight="1">
      <c r="A142" s="24">
        <v>114</v>
      </c>
      <c r="B142" s="70"/>
      <c r="C142" s="70"/>
      <c r="D142" s="150">
        <f t="shared" si="17"/>
        <v>0</v>
      </c>
      <c r="E142" s="70"/>
      <c r="F142" s="151" t="str">
        <f t="shared" si="18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52" t="str">
        <f t="shared" si="19"/>
        <v/>
      </c>
      <c r="U142" s="80"/>
      <c r="V142" s="80"/>
      <c r="W142" s="77"/>
      <c r="X142" s="94"/>
    </row>
    <row r="143" spans="1:28" ht="18" customHeight="1">
      <c r="A143" s="24">
        <v>115</v>
      </c>
      <c r="B143" s="70"/>
      <c r="C143" s="70"/>
      <c r="D143" s="150">
        <f t="shared" si="17"/>
        <v>0</v>
      </c>
      <c r="E143" s="70"/>
      <c r="F143" s="151" t="str">
        <f t="shared" si="18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52" t="str">
        <f t="shared" si="19"/>
        <v/>
      </c>
    </row>
    <row r="144" spans="1:28" ht="18" customHeight="1">
      <c r="A144" s="24">
        <v>116</v>
      </c>
      <c r="B144" s="70"/>
      <c r="C144" s="70"/>
      <c r="D144" s="150">
        <f t="shared" si="17"/>
        <v>0</v>
      </c>
      <c r="E144" s="70"/>
      <c r="F144" s="151" t="str">
        <f t="shared" si="18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52" t="str">
        <f t="shared" si="19"/>
        <v/>
      </c>
    </row>
    <row r="145" spans="1:28" ht="18" customHeight="1">
      <c r="A145" s="24">
        <v>117</v>
      </c>
      <c r="B145" s="70"/>
      <c r="C145" s="70"/>
      <c r="D145" s="150">
        <f t="shared" si="17"/>
        <v>0</v>
      </c>
      <c r="E145" s="70"/>
      <c r="F145" s="151" t="str">
        <f t="shared" si="18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52" t="str">
        <f t="shared" si="19"/>
        <v/>
      </c>
    </row>
    <row r="146" spans="1:28" ht="18" customHeight="1">
      <c r="A146" s="24">
        <v>118</v>
      </c>
      <c r="B146" s="70"/>
      <c r="C146" s="70"/>
      <c r="D146" s="150">
        <f t="shared" si="17"/>
        <v>0</v>
      </c>
      <c r="E146" s="70"/>
      <c r="F146" s="151" t="str">
        <f t="shared" si="18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52" t="str">
        <f t="shared" si="19"/>
        <v/>
      </c>
    </row>
    <row r="147" spans="1:28" ht="18" customHeight="1">
      <c r="A147" s="24">
        <v>119</v>
      </c>
      <c r="B147" s="70"/>
      <c r="C147" s="70"/>
      <c r="D147" s="150">
        <f t="shared" si="17"/>
        <v>0</v>
      </c>
      <c r="E147" s="70"/>
      <c r="F147" s="151" t="str">
        <f t="shared" si="18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52" t="str">
        <f t="shared" si="19"/>
        <v/>
      </c>
    </row>
    <row r="148" spans="1:28" ht="18" customHeight="1">
      <c r="A148" s="24">
        <v>120</v>
      </c>
      <c r="B148" s="70"/>
      <c r="C148" s="70"/>
      <c r="D148" s="150">
        <f t="shared" si="17"/>
        <v>0</v>
      </c>
      <c r="E148" s="70"/>
      <c r="F148" s="151" t="str">
        <f t="shared" si="18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52" t="str">
        <f t="shared" si="19"/>
        <v/>
      </c>
      <c r="X148" s="92"/>
      <c r="Y148" s="79"/>
      <c r="Z148" s="79"/>
      <c r="AA148" s="79"/>
      <c r="AB148" s="79"/>
    </row>
    <row r="149" spans="1:28" ht="18" customHeight="1">
      <c r="A149" s="24">
        <v>121</v>
      </c>
      <c r="B149" s="70"/>
      <c r="C149" s="70"/>
      <c r="D149" s="150">
        <f t="shared" si="17"/>
        <v>0</v>
      </c>
      <c r="E149" s="70"/>
      <c r="F149" s="151" t="str">
        <f t="shared" si="18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52" t="str">
        <f t="shared" si="19"/>
        <v/>
      </c>
      <c r="U149" s="93"/>
      <c r="X149" s="77"/>
      <c r="Y149" s="79"/>
      <c r="Z149" s="79"/>
      <c r="AA149" s="79"/>
      <c r="AB149" s="79"/>
    </row>
    <row r="150" spans="1:28" ht="18" customHeight="1">
      <c r="A150" s="24">
        <v>122</v>
      </c>
      <c r="B150" s="70"/>
      <c r="C150" s="70"/>
      <c r="D150" s="150">
        <f t="shared" si="17"/>
        <v>0</v>
      </c>
      <c r="E150" s="70"/>
      <c r="F150" s="151" t="str">
        <f t="shared" si="18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52" t="str">
        <f t="shared" si="19"/>
        <v/>
      </c>
      <c r="X150" s="94"/>
      <c r="Y150" s="79"/>
      <c r="Z150" s="79"/>
      <c r="AA150" s="79"/>
      <c r="AB150" s="79"/>
    </row>
    <row r="151" spans="1:28" ht="18" customHeight="1">
      <c r="A151" s="24">
        <v>123</v>
      </c>
      <c r="B151" s="70"/>
      <c r="C151" s="70"/>
      <c r="D151" s="150">
        <f t="shared" si="17"/>
        <v>0</v>
      </c>
      <c r="E151" s="70"/>
      <c r="F151" s="151" t="str">
        <f t="shared" si="18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52" t="str">
        <f t="shared" si="19"/>
        <v/>
      </c>
      <c r="U151" s="80"/>
      <c r="X151" s="95"/>
      <c r="Y151" s="79"/>
      <c r="Z151" s="79"/>
      <c r="AA151" s="79"/>
      <c r="AB151" s="79"/>
    </row>
    <row r="152" spans="1:28" ht="18" customHeight="1">
      <c r="A152" s="24">
        <v>124</v>
      </c>
      <c r="B152" s="70"/>
      <c r="C152" s="70"/>
      <c r="D152" s="150">
        <f t="shared" si="17"/>
        <v>0</v>
      </c>
      <c r="E152" s="70"/>
      <c r="F152" s="151" t="str">
        <f t="shared" si="18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52" t="str">
        <f t="shared" si="19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125</v>
      </c>
      <c r="B153" s="70"/>
      <c r="C153" s="70"/>
      <c r="D153" s="150">
        <f t="shared" si="17"/>
        <v>0</v>
      </c>
      <c r="E153" s="70"/>
      <c r="F153" s="151" t="str">
        <f t="shared" si="18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52" t="str">
        <f t="shared" si="19"/>
        <v/>
      </c>
      <c r="X153" s="94"/>
      <c r="Y153" s="79"/>
      <c r="Z153" s="79"/>
      <c r="AA153" s="79"/>
      <c r="AB153" s="79"/>
    </row>
    <row r="154" spans="1:28" ht="18" customHeight="1">
      <c r="A154" s="24">
        <v>126</v>
      </c>
      <c r="B154" s="70"/>
      <c r="C154" s="70"/>
      <c r="D154" s="150">
        <f t="shared" si="17"/>
        <v>0</v>
      </c>
      <c r="E154" s="70"/>
      <c r="F154" s="151" t="str">
        <f t="shared" si="18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52" t="str">
        <f t="shared" si="19"/>
        <v/>
      </c>
      <c r="U154" s="80"/>
      <c r="X154" s="94"/>
      <c r="Y154" s="79"/>
      <c r="Z154" s="79"/>
      <c r="AA154" s="79"/>
      <c r="AB154" s="79"/>
    </row>
    <row r="155" spans="1:28" ht="18" customHeight="1">
      <c r="A155" s="24">
        <v>127</v>
      </c>
      <c r="B155" s="70"/>
      <c r="C155" s="70"/>
      <c r="D155" s="150">
        <f t="shared" si="17"/>
        <v>0</v>
      </c>
      <c r="E155" s="70"/>
      <c r="F155" s="151" t="str">
        <f t="shared" si="18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52" t="str">
        <f t="shared" si="19"/>
        <v/>
      </c>
      <c r="U155" s="80"/>
      <c r="X155" s="94"/>
    </row>
    <row r="156" spans="1:28" ht="18" customHeight="1">
      <c r="A156" s="24">
        <v>128</v>
      </c>
      <c r="B156" s="70"/>
      <c r="C156" s="70"/>
      <c r="D156" s="150">
        <f t="shared" si="17"/>
        <v>0</v>
      </c>
      <c r="E156" s="70"/>
      <c r="F156" s="151" t="str">
        <f t="shared" si="18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52" t="str">
        <f t="shared" si="19"/>
        <v/>
      </c>
      <c r="U156" s="96"/>
      <c r="X156" s="95"/>
    </row>
    <row r="157" spans="1:28" ht="18" customHeight="1">
      <c r="A157" s="24">
        <v>129</v>
      </c>
      <c r="B157" s="70"/>
      <c r="C157" s="70"/>
      <c r="D157" s="150">
        <f t="shared" ref="D157:D188" si="20">$A$2</f>
        <v>0</v>
      </c>
      <c r="E157" s="70"/>
      <c r="F157" s="151" t="str">
        <f t="shared" si="18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52" t="str">
        <f t="shared" si="19"/>
        <v/>
      </c>
      <c r="U157" s="96"/>
      <c r="X157" s="95"/>
    </row>
    <row r="158" spans="1:28" ht="18" customHeight="1">
      <c r="A158" s="24">
        <v>130</v>
      </c>
      <c r="B158" s="70"/>
      <c r="C158" s="70"/>
      <c r="D158" s="150">
        <f t="shared" si="20"/>
        <v>0</v>
      </c>
      <c r="E158" s="70"/>
      <c r="F158" s="151" t="str">
        <f t="shared" ref="F158:F189" si="21">$F$29</f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52" t="str">
        <f t="shared" ref="S158:S189" si="22">$S$29</f>
        <v/>
      </c>
    </row>
    <row r="159" spans="1:28" ht="18" customHeight="1">
      <c r="A159" s="24">
        <v>131</v>
      </c>
      <c r="B159" s="70"/>
      <c r="C159" s="70"/>
      <c r="D159" s="150">
        <f t="shared" si="20"/>
        <v>0</v>
      </c>
      <c r="E159" s="70"/>
      <c r="F159" s="151" t="str">
        <f t="shared" si="21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52" t="str">
        <f t="shared" si="22"/>
        <v/>
      </c>
      <c r="X159" s="92"/>
      <c r="Y159" s="79"/>
      <c r="Z159" s="79"/>
      <c r="AA159" s="79"/>
      <c r="AB159" s="79"/>
    </row>
    <row r="160" spans="1:28" ht="18" customHeight="1">
      <c r="A160" s="24">
        <v>132</v>
      </c>
      <c r="B160" s="70"/>
      <c r="C160" s="70"/>
      <c r="D160" s="150">
        <f t="shared" si="20"/>
        <v>0</v>
      </c>
      <c r="E160" s="70"/>
      <c r="F160" s="151" t="str">
        <f t="shared" si="21"/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52" t="str">
        <f t="shared" si="22"/>
        <v/>
      </c>
      <c r="U160" s="93"/>
      <c r="V160" s="93"/>
      <c r="W160" s="93"/>
      <c r="X160" s="77"/>
      <c r="Y160" s="74"/>
      <c r="Z160" s="74"/>
      <c r="AA160" s="74"/>
      <c r="AB160" s="74"/>
    </row>
    <row r="161" spans="1:28" ht="18" customHeight="1">
      <c r="A161" s="24">
        <v>133</v>
      </c>
      <c r="B161" s="70"/>
      <c r="C161" s="70"/>
      <c r="D161" s="150">
        <f t="shared" si="20"/>
        <v>0</v>
      </c>
      <c r="E161" s="70"/>
      <c r="F161" s="151" t="str">
        <f t="shared" si="21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52" t="str">
        <f t="shared" si="22"/>
        <v/>
      </c>
      <c r="U161" s="80"/>
      <c r="V161" s="80"/>
      <c r="W161" s="77"/>
      <c r="X161" s="94"/>
      <c r="Y161" s="74"/>
      <c r="Z161" s="74"/>
      <c r="AA161" s="74"/>
      <c r="AB161" s="74"/>
    </row>
    <row r="162" spans="1:28" ht="18" customHeight="1">
      <c r="A162" s="24">
        <v>134</v>
      </c>
      <c r="B162" s="70"/>
      <c r="C162" s="70"/>
      <c r="D162" s="150">
        <f t="shared" si="20"/>
        <v>0</v>
      </c>
      <c r="E162" s="70"/>
      <c r="F162" s="151" t="str">
        <f t="shared" si="21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52" t="str">
        <f t="shared" si="22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135</v>
      </c>
      <c r="B163" s="70"/>
      <c r="C163" s="70"/>
      <c r="D163" s="150">
        <f t="shared" si="20"/>
        <v>0</v>
      </c>
      <c r="E163" s="70"/>
      <c r="F163" s="151" t="str">
        <f t="shared" si="21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52" t="str">
        <f t="shared" si="22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136</v>
      </c>
      <c r="B164" s="70"/>
      <c r="C164" s="70"/>
      <c r="D164" s="150">
        <f t="shared" si="20"/>
        <v>0</v>
      </c>
      <c r="E164" s="70"/>
      <c r="F164" s="151" t="str">
        <f t="shared" si="21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52" t="str">
        <f t="shared" si="22"/>
        <v/>
      </c>
      <c r="U164" s="80"/>
      <c r="V164" s="80"/>
      <c r="W164" s="77"/>
      <c r="X164" s="94"/>
    </row>
    <row r="165" spans="1:28" ht="18" customHeight="1">
      <c r="A165" s="24">
        <v>137</v>
      </c>
      <c r="B165" s="70"/>
      <c r="C165" s="70"/>
      <c r="D165" s="150">
        <f t="shared" si="20"/>
        <v>0</v>
      </c>
      <c r="E165" s="70"/>
      <c r="F165" s="151" t="str">
        <f t="shared" si="21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52" t="str">
        <f t="shared" si="22"/>
        <v/>
      </c>
      <c r="U165" s="80"/>
      <c r="V165" s="80"/>
      <c r="W165" s="77"/>
      <c r="X165" s="94"/>
    </row>
    <row r="166" spans="1:28" ht="18" customHeight="1">
      <c r="A166" s="24">
        <v>138</v>
      </c>
      <c r="B166" s="70"/>
      <c r="C166" s="70"/>
      <c r="D166" s="150">
        <f t="shared" si="20"/>
        <v>0</v>
      </c>
      <c r="E166" s="70"/>
      <c r="F166" s="151" t="str">
        <f t="shared" si="21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52" t="str">
        <f t="shared" si="22"/>
        <v/>
      </c>
      <c r="U166" s="80"/>
      <c r="V166" s="80"/>
      <c r="W166" s="77"/>
      <c r="X166" s="94"/>
    </row>
    <row r="167" spans="1:28" ht="18" customHeight="1">
      <c r="A167" s="24">
        <v>139</v>
      </c>
      <c r="B167" s="70"/>
      <c r="C167" s="70"/>
      <c r="D167" s="150">
        <f t="shared" si="20"/>
        <v>0</v>
      </c>
      <c r="E167" s="70"/>
      <c r="F167" s="151" t="str">
        <f t="shared" si="21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52" t="str">
        <f t="shared" si="22"/>
        <v/>
      </c>
      <c r="U167" s="80"/>
      <c r="V167" s="80"/>
      <c r="W167" s="77"/>
      <c r="X167" s="94"/>
      <c r="Y167" s="74"/>
      <c r="Z167" s="74"/>
      <c r="AA167" s="74"/>
      <c r="AB167" s="74"/>
    </row>
    <row r="168" spans="1:28" ht="18" customHeight="1">
      <c r="A168" s="24">
        <v>140</v>
      </c>
      <c r="B168" s="70"/>
      <c r="C168" s="70"/>
      <c r="D168" s="150">
        <f t="shared" si="20"/>
        <v>0</v>
      </c>
      <c r="E168" s="70"/>
      <c r="F168" s="151" t="str">
        <f t="shared" si="21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52" t="str">
        <f t="shared" si="22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141</v>
      </c>
      <c r="B169" s="70"/>
      <c r="C169" s="70"/>
      <c r="D169" s="150">
        <f t="shared" si="20"/>
        <v>0</v>
      </c>
      <c r="E169" s="70"/>
      <c r="F169" s="151" t="str">
        <f t="shared" si="21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52" t="str">
        <f t="shared" si="22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142</v>
      </c>
      <c r="B170" s="70"/>
      <c r="C170" s="70"/>
      <c r="D170" s="150">
        <f t="shared" si="20"/>
        <v>0</v>
      </c>
      <c r="E170" s="70"/>
      <c r="F170" s="151" t="str">
        <f t="shared" si="21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52" t="str">
        <f t="shared" si="22"/>
        <v/>
      </c>
      <c r="U170" s="80"/>
      <c r="V170" s="80"/>
      <c r="W170" s="77"/>
      <c r="X170" s="94"/>
    </row>
    <row r="171" spans="1:28" ht="18" customHeight="1">
      <c r="A171" s="24">
        <v>143</v>
      </c>
      <c r="B171" s="70"/>
      <c r="C171" s="70"/>
      <c r="D171" s="150">
        <f t="shared" si="20"/>
        <v>0</v>
      </c>
      <c r="E171" s="70"/>
      <c r="F171" s="151" t="str">
        <f t="shared" si="21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52" t="str">
        <f t="shared" si="22"/>
        <v/>
      </c>
      <c r="U171" s="80"/>
      <c r="V171" s="80"/>
      <c r="W171" s="77"/>
      <c r="X171" s="94"/>
    </row>
    <row r="172" spans="1:28" ht="18" customHeight="1">
      <c r="A172" s="24">
        <v>144</v>
      </c>
      <c r="B172" s="70"/>
      <c r="C172" s="70"/>
      <c r="D172" s="150">
        <f t="shared" si="20"/>
        <v>0</v>
      </c>
      <c r="E172" s="70"/>
      <c r="F172" s="151" t="str">
        <f t="shared" si="21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52" t="str">
        <f t="shared" si="22"/>
        <v/>
      </c>
      <c r="U172" s="80"/>
      <c r="V172" s="80"/>
      <c r="W172" s="77"/>
      <c r="X172" s="94"/>
    </row>
    <row r="173" spans="1:28" ht="18" customHeight="1">
      <c r="A173" s="24">
        <v>145</v>
      </c>
      <c r="B173" s="70"/>
      <c r="C173" s="70"/>
      <c r="D173" s="150">
        <f t="shared" si="20"/>
        <v>0</v>
      </c>
      <c r="E173" s="70"/>
      <c r="F173" s="151" t="str">
        <f t="shared" si="21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52" t="str">
        <f t="shared" si="22"/>
        <v/>
      </c>
    </row>
    <row r="174" spans="1:28" ht="18" customHeight="1">
      <c r="A174" s="24">
        <v>146</v>
      </c>
      <c r="B174" s="70"/>
      <c r="C174" s="70"/>
      <c r="D174" s="150">
        <f t="shared" si="20"/>
        <v>0</v>
      </c>
      <c r="E174" s="70"/>
      <c r="F174" s="151" t="str">
        <f t="shared" si="21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52" t="str">
        <f t="shared" si="22"/>
        <v/>
      </c>
    </row>
    <row r="175" spans="1:28" ht="18" customHeight="1">
      <c r="A175" s="24">
        <v>147</v>
      </c>
      <c r="B175" s="70"/>
      <c r="C175" s="70"/>
      <c r="D175" s="150">
        <f t="shared" si="20"/>
        <v>0</v>
      </c>
      <c r="E175" s="70"/>
      <c r="F175" s="151" t="str">
        <f t="shared" si="21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52" t="str">
        <f t="shared" si="22"/>
        <v/>
      </c>
    </row>
    <row r="176" spans="1:28" ht="18" customHeight="1">
      <c r="A176" s="24">
        <v>148</v>
      </c>
      <c r="B176" s="70"/>
      <c r="C176" s="70"/>
      <c r="D176" s="150">
        <f t="shared" si="20"/>
        <v>0</v>
      </c>
      <c r="E176" s="70"/>
      <c r="F176" s="151" t="str">
        <f t="shared" si="21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52" t="str">
        <f t="shared" si="22"/>
        <v/>
      </c>
    </row>
    <row r="177" spans="1:19" ht="18" customHeight="1">
      <c r="A177" s="24">
        <v>149</v>
      </c>
      <c r="B177" s="70"/>
      <c r="C177" s="70"/>
      <c r="D177" s="150">
        <f t="shared" si="20"/>
        <v>0</v>
      </c>
      <c r="E177" s="70"/>
      <c r="F177" s="151" t="str">
        <f t="shared" si="21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52" t="str">
        <f t="shared" si="22"/>
        <v/>
      </c>
    </row>
    <row r="178" spans="1:19" ht="18" customHeight="1">
      <c r="A178" s="24">
        <v>150</v>
      </c>
      <c r="B178" s="70"/>
      <c r="C178" s="70"/>
      <c r="D178" s="150">
        <f t="shared" si="20"/>
        <v>0</v>
      </c>
      <c r="E178" s="70"/>
      <c r="F178" s="151" t="str">
        <f t="shared" si="21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52" t="str">
        <f t="shared" si="22"/>
        <v/>
      </c>
    </row>
    <row r="179" spans="1:19" ht="18" customHeight="1">
      <c r="A179" s="24">
        <v>151</v>
      </c>
      <c r="B179" s="70"/>
      <c r="C179" s="70"/>
      <c r="D179" s="150">
        <f t="shared" si="20"/>
        <v>0</v>
      </c>
      <c r="E179" s="70"/>
      <c r="F179" s="151" t="str">
        <f t="shared" si="21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52" t="str">
        <f t="shared" si="22"/>
        <v/>
      </c>
    </row>
    <row r="180" spans="1:19" ht="18" customHeight="1">
      <c r="A180" s="24">
        <v>152</v>
      </c>
      <c r="B180" s="70"/>
      <c r="C180" s="70"/>
      <c r="D180" s="150">
        <f t="shared" si="20"/>
        <v>0</v>
      </c>
      <c r="E180" s="70"/>
      <c r="F180" s="151" t="str">
        <f t="shared" si="21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52" t="str">
        <f t="shared" si="22"/>
        <v/>
      </c>
    </row>
    <row r="181" spans="1:19" ht="18" customHeight="1">
      <c r="A181" s="24">
        <v>153</v>
      </c>
      <c r="B181" s="70"/>
      <c r="C181" s="70"/>
      <c r="D181" s="150">
        <f t="shared" si="20"/>
        <v>0</v>
      </c>
      <c r="E181" s="70"/>
      <c r="F181" s="151" t="str">
        <f t="shared" si="21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52" t="str">
        <f t="shared" si="22"/>
        <v/>
      </c>
    </row>
    <row r="182" spans="1:19" ht="18" customHeight="1">
      <c r="A182" s="24">
        <v>154</v>
      </c>
      <c r="B182" s="70"/>
      <c r="C182" s="70"/>
      <c r="D182" s="150">
        <f t="shared" si="20"/>
        <v>0</v>
      </c>
      <c r="E182" s="70"/>
      <c r="F182" s="151" t="str">
        <f t="shared" si="21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52" t="str">
        <f t="shared" si="22"/>
        <v/>
      </c>
    </row>
    <row r="183" spans="1:19" ht="18" customHeight="1">
      <c r="A183" s="24">
        <v>155</v>
      </c>
      <c r="B183" s="70"/>
      <c r="C183" s="70"/>
      <c r="D183" s="150">
        <f t="shared" si="20"/>
        <v>0</v>
      </c>
      <c r="E183" s="70"/>
      <c r="F183" s="151" t="str">
        <f t="shared" si="21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52" t="str">
        <f t="shared" si="22"/>
        <v/>
      </c>
    </row>
    <row r="184" spans="1:19" ht="18" customHeight="1">
      <c r="A184" s="24">
        <v>156</v>
      </c>
      <c r="B184" s="70"/>
      <c r="C184" s="70"/>
      <c r="D184" s="150">
        <f t="shared" si="20"/>
        <v>0</v>
      </c>
      <c r="E184" s="70"/>
      <c r="F184" s="151" t="str">
        <f t="shared" si="21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52" t="str">
        <f t="shared" si="22"/>
        <v/>
      </c>
    </row>
    <row r="185" spans="1:19" ht="18" customHeight="1">
      <c r="A185" s="24">
        <v>157</v>
      </c>
      <c r="B185" s="70"/>
      <c r="C185" s="70"/>
      <c r="D185" s="150">
        <f t="shared" si="20"/>
        <v>0</v>
      </c>
      <c r="E185" s="70"/>
      <c r="F185" s="151" t="str">
        <f t="shared" si="21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52" t="str">
        <f t="shared" si="22"/>
        <v/>
      </c>
    </row>
    <row r="186" spans="1:19" ht="18" customHeight="1">
      <c r="A186" s="24">
        <v>158</v>
      </c>
      <c r="B186" s="70"/>
      <c r="C186" s="70"/>
      <c r="D186" s="150">
        <f t="shared" si="20"/>
        <v>0</v>
      </c>
      <c r="E186" s="70"/>
      <c r="F186" s="151" t="str">
        <f t="shared" si="21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52" t="str">
        <f t="shared" si="22"/>
        <v/>
      </c>
    </row>
    <row r="187" spans="1:19" ht="18" customHeight="1">
      <c r="A187" s="24">
        <v>159</v>
      </c>
      <c r="B187" s="70"/>
      <c r="C187" s="70"/>
      <c r="D187" s="150">
        <f t="shared" si="20"/>
        <v>0</v>
      </c>
      <c r="E187" s="70"/>
      <c r="F187" s="151" t="str">
        <f t="shared" si="21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52" t="str">
        <f t="shared" si="22"/>
        <v/>
      </c>
    </row>
    <row r="188" spans="1:19" ht="18" customHeight="1">
      <c r="A188" s="24">
        <v>160</v>
      </c>
      <c r="B188" s="70"/>
      <c r="C188" s="70"/>
      <c r="D188" s="150">
        <f t="shared" si="20"/>
        <v>0</v>
      </c>
      <c r="E188" s="70"/>
      <c r="F188" s="151" t="str">
        <f t="shared" si="21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52" t="str">
        <f t="shared" si="22"/>
        <v/>
      </c>
    </row>
    <row r="189" spans="1:19" ht="18" customHeight="1">
      <c r="A189" s="24">
        <v>161</v>
      </c>
      <c r="B189" s="70"/>
      <c r="C189" s="70"/>
      <c r="D189" s="150">
        <f t="shared" ref="D189:D220" si="23">$A$2</f>
        <v>0</v>
      </c>
      <c r="E189" s="70"/>
      <c r="F189" s="151" t="str">
        <f t="shared" si="21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52" t="str">
        <f t="shared" si="22"/>
        <v/>
      </c>
    </row>
    <row r="190" spans="1:19" ht="18" customHeight="1">
      <c r="A190" s="24">
        <v>162</v>
      </c>
      <c r="B190" s="70"/>
      <c r="C190" s="70"/>
      <c r="D190" s="150">
        <f t="shared" si="23"/>
        <v>0</v>
      </c>
      <c r="E190" s="70"/>
      <c r="F190" s="151" t="str">
        <f t="shared" ref="F190:F221" si="24">$F$29</f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52" t="str">
        <f t="shared" ref="S190:S221" si="25">$S$29</f>
        <v/>
      </c>
    </row>
    <row r="191" spans="1:19" ht="18" customHeight="1">
      <c r="A191" s="24">
        <v>163</v>
      </c>
      <c r="B191" s="70"/>
      <c r="C191" s="70"/>
      <c r="D191" s="150">
        <f t="shared" si="23"/>
        <v>0</v>
      </c>
      <c r="E191" s="70"/>
      <c r="F191" s="151" t="str">
        <f t="shared" si="24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52" t="str">
        <f t="shared" si="25"/>
        <v/>
      </c>
    </row>
    <row r="192" spans="1:19" ht="18" customHeight="1">
      <c r="A192" s="24">
        <v>164</v>
      </c>
      <c r="B192" s="70"/>
      <c r="C192" s="70"/>
      <c r="D192" s="150">
        <f t="shared" si="23"/>
        <v>0</v>
      </c>
      <c r="E192" s="70"/>
      <c r="F192" s="151" t="str">
        <f t="shared" si="24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52" t="str">
        <f t="shared" si="25"/>
        <v/>
      </c>
    </row>
    <row r="193" spans="1:19" ht="18" customHeight="1">
      <c r="A193" s="24">
        <v>165</v>
      </c>
      <c r="B193" s="70"/>
      <c r="C193" s="70"/>
      <c r="D193" s="150">
        <f t="shared" si="23"/>
        <v>0</v>
      </c>
      <c r="E193" s="70"/>
      <c r="F193" s="151" t="str">
        <f t="shared" si="24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52" t="str">
        <f t="shared" si="25"/>
        <v/>
      </c>
    </row>
    <row r="194" spans="1:19" ht="18" customHeight="1">
      <c r="A194" s="24">
        <v>166</v>
      </c>
      <c r="B194" s="70"/>
      <c r="C194" s="70"/>
      <c r="D194" s="150">
        <f t="shared" si="23"/>
        <v>0</v>
      </c>
      <c r="E194" s="70"/>
      <c r="F194" s="151" t="str">
        <f t="shared" si="24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52" t="str">
        <f t="shared" si="25"/>
        <v/>
      </c>
    </row>
    <row r="195" spans="1:19" ht="18" customHeight="1">
      <c r="A195" s="24">
        <v>167</v>
      </c>
      <c r="B195" s="70"/>
      <c r="C195" s="70"/>
      <c r="D195" s="150">
        <f t="shared" si="23"/>
        <v>0</v>
      </c>
      <c r="E195" s="70"/>
      <c r="F195" s="151" t="str">
        <f t="shared" si="24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52" t="str">
        <f t="shared" si="25"/>
        <v/>
      </c>
    </row>
    <row r="196" spans="1:19" ht="18" customHeight="1">
      <c r="A196" s="24">
        <v>168</v>
      </c>
      <c r="B196" s="70"/>
      <c r="C196" s="70"/>
      <c r="D196" s="150">
        <f t="shared" si="23"/>
        <v>0</v>
      </c>
      <c r="E196" s="70"/>
      <c r="F196" s="151" t="str">
        <f t="shared" si="24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52" t="str">
        <f t="shared" si="25"/>
        <v/>
      </c>
    </row>
    <row r="197" spans="1:19" ht="18" customHeight="1">
      <c r="A197" s="24">
        <v>169</v>
      </c>
      <c r="B197" s="70"/>
      <c r="C197" s="70"/>
      <c r="D197" s="150">
        <f t="shared" si="23"/>
        <v>0</v>
      </c>
      <c r="E197" s="70"/>
      <c r="F197" s="151" t="str">
        <f t="shared" si="24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52" t="str">
        <f t="shared" si="25"/>
        <v/>
      </c>
    </row>
    <row r="198" spans="1:19" ht="18" customHeight="1">
      <c r="A198" s="24">
        <v>170</v>
      </c>
      <c r="B198" s="70"/>
      <c r="C198" s="70"/>
      <c r="D198" s="150">
        <f t="shared" si="23"/>
        <v>0</v>
      </c>
      <c r="E198" s="70"/>
      <c r="F198" s="151" t="str">
        <f t="shared" si="24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52" t="str">
        <f t="shared" si="25"/>
        <v/>
      </c>
    </row>
    <row r="199" spans="1:19" ht="18" customHeight="1">
      <c r="A199" s="24">
        <v>171</v>
      </c>
      <c r="B199" s="70"/>
      <c r="C199" s="70"/>
      <c r="D199" s="150">
        <f t="shared" si="23"/>
        <v>0</v>
      </c>
      <c r="E199" s="70"/>
      <c r="F199" s="151" t="str">
        <f t="shared" si="24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52" t="str">
        <f t="shared" si="25"/>
        <v/>
      </c>
    </row>
    <row r="200" spans="1:19" ht="18" customHeight="1">
      <c r="A200" s="24">
        <v>172</v>
      </c>
      <c r="B200" s="70"/>
      <c r="C200" s="70"/>
      <c r="D200" s="150">
        <f t="shared" si="23"/>
        <v>0</v>
      </c>
      <c r="E200" s="70"/>
      <c r="F200" s="151" t="str">
        <f t="shared" si="24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52" t="str">
        <f t="shared" si="25"/>
        <v/>
      </c>
    </row>
    <row r="201" spans="1:19" ht="18" customHeight="1">
      <c r="A201" s="24">
        <v>173</v>
      </c>
      <c r="B201" s="70"/>
      <c r="C201" s="70"/>
      <c r="D201" s="150">
        <f t="shared" si="23"/>
        <v>0</v>
      </c>
      <c r="E201" s="70"/>
      <c r="F201" s="151" t="str">
        <f t="shared" si="24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52" t="str">
        <f t="shared" si="25"/>
        <v/>
      </c>
    </row>
    <row r="202" spans="1:19" ht="18" customHeight="1">
      <c r="A202" s="24">
        <v>174</v>
      </c>
      <c r="B202" s="70"/>
      <c r="C202" s="70"/>
      <c r="D202" s="150">
        <f t="shared" si="23"/>
        <v>0</v>
      </c>
      <c r="E202" s="70"/>
      <c r="F202" s="151" t="str">
        <f t="shared" si="24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52" t="str">
        <f t="shared" si="25"/>
        <v/>
      </c>
    </row>
    <row r="203" spans="1:19" ht="18" customHeight="1">
      <c r="A203" s="24">
        <v>175</v>
      </c>
      <c r="B203" s="70"/>
      <c r="C203" s="70"/>
      <c r="D203" s="150">
        <f t="shared" si="23"/>
        <v>0</v>
      </c>
      <c r="E203" s="70"/>
      <c r="F203" s="151" t="str">
        <f t="shared" si="24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52" t="str">
        <f t="shared" si="25"/>
        <v/>
      </c>
    </row>
    <row r="204" spans="1:19" ht="18" customHeight="1">
      <c r="A204" s="24">
        <v>176</v>
      </c>
      <c r="B204" s="70"/>
      <c r="C204" s="70"/>
      <c r="D204" s="150">
        <f t="shared" si="23"/>
        <v>0</v>
      </c>
      <c r="E204" s="70"/>
      <c r="F204" s="151" t="str">
        <f t="shared" si="24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52" t="str">
        <f t="shared" si="25"/>
        <v/>
      </c>
    </row>
    <row r="205" spans="1:19" ht="18" customHeight="1">
      <c r="A205" s="24">
        <v>177</v>
      </c>
      <c r="B205" s="70"/>
      <c r="C205" s="70"/>
      <c r="D205" s="150">
        <f t="shared" si="23"/>
        <v>0</v>
      </c>
      <c r="E205" s="70"/>
      <c r="F205" s="151" t="str">
        <f t="shared" si="24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52" t="str">
        <f t="shared" si="25"/>
        <v/>
      </c>
    </row>
    <row r="206" spans="1:19" ht="18" customHeight="1">
      <c r="A206" s="24">
        <v>178</v>
      </c>
      <c r="B206" s="70"/>
      <c r="C206" s="70"/>
      <c r="D206" s="150">
        <f t="shared" si="23"/>
        <v>0</v>
      </c>
      <c r="E206" s="70"/>
      <c r="F206" s="151" t="str">
        <f t="shared" si="24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52" t="str">
        <f t="shared" si="25"/>
        <v/>
      </c>
    </row>
    <row r="207" spans="1:19" ht="18" customHeight="1">
      <c r="A207" s="24">
        <v>179</v>
      </c>
      <c r="B207" s="70"/>
      <c r="C207" s="70"/>
      <c r="D207" s="150">
        <f t="shared" si="23"/>
        <v>0</v>
      </c>
      <c r="E207" s="70"/>
      <c r="F207" s="151" t="str">
        <f t="shared" si="24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52" t="str">
        <f t="shared" si="25"/>
        <v/>
      </c>
    </row>
    <row r="208" spans="1:19" ht="18" customHeight="1">
      <c r="A208" s="24">
        <v>180</v>
      </c>
      <c r="B208" s="70"/>
      <c r="C208" s="70"/>
      <c r="D208" s="150">
        <f t="shared" si="23"/>
        <v>0</v>
      </c>
      <c r="E208" s="70"/>
      <c r="F208" s="151" t="str">
        <f t="shared" si="24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52" t="str">
        <f t="shared" si="25"/>
        <v/>
      </c>
    </row>
    <row r="209" spans="1:29" ht="18" customHeight="1">
      <c r="A209" s="24">
        <v>181</v>
      </c>
      <c r="B209" s="70"/>
      <c r="C209" s="70"/>
      <c r="D209" s="150">
        <f t="shared" si="23"/>
        <v>0</v>
      </c>
      <c r="E209" s="70"/>
      <c r="F209" s="151" t="str">
        <f t="shared" si="24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52" t="str">
        <f t="shared" si="25"/>
        <v/>
      </c>
    </row>
    <row r="210" spans="1:29" ht="18" customHeight="1">
      <c r="A210" s="24">
        <v>182</v>
      </c>
      <c r="B210" s="70"/>
      <c r="C210" s="70"/>
      <c r="D210" s="150">
        <f t="shared" si="23"/>
        <v>0</v>
      </c>
      <c r="E210" s="70"/>
      <c r="F210" s="151" t="str">
        <f t="shared" si="24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52" t="str">
        <f t="shared" si="25"/>
        <v/>
      </c>
    </row>
    <row r="211" spans="1:29" ht="18" customHeight="1">
      <c r="A211" s="24">
        <v>183</v>
      </c>
      <c r="B211" s="70"/>
      <c r="C211" s="70"/>
      <c r="D211" s="150">
        <f t="shared" si="23"/>
        <v>0</v>
      </c>
      <c r="E211" s="70"/>
      <c r="F211" s="151" t="str">
        <f t="shared" si="24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52" t="str">
        <f t="shared" si="25"/>
        <v/>
      </c>
    </row>
    <row r="212" spans="1:29" ht="18" customHeight="1">
      <c r="A212" s="24">
        <v>184</v>
      </c>
      <c r="B212" s="70"/>
      <c r="C212" s="70"/>
      <c r="D212" s="150">
        <f t="shared" si="23"/>
        <v>0</v>
      </c>
      <c r="E212" s="70"/>
      <c r="F212" s="151" t="str">
        <f t="shared" si="24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52" t="str">
        <f t="shared" si="25"/>
        <v/>
      </c>
    </row>
    <row r="213" spans="1:29" ht="18" customHeight="1">
      <c r="A213" s="24">
        <v>185</v>
      </c>
      <c r="B213" s="70"/>
      <c r="C213" s="70"/>
      <c r="D213" s="150">
        <f t="shared" si="23"/>
        <v>0</v>
      </c>
      <c r="E213" s="70"/>
      <c r="F213" s="151" t="str">
        <f t="shared" si="24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52" t="str">
        <f t="shared" si="25"/>
        <v/>
      </c>
    </row>
    <row r="214" spans="1:29" ht="18" customHeight="1">
      <c r="A214" s="24">
        <v>186</v>
      </c>
      <c r="B214" s="70"/>
      <c r="C214" s="70"/>
      <c r="D214" s="150">
        <f t="shared" si="23"/>
        <v>0</v>
      </c>
      <c r="E214" s="70"/>
      <c r="F214" s="151" t="str">
        <f t="shared" si="24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52" t="str">
        <f t="shared" si="25"/>
        <v/>
      </c>
      <c r="AC214" s="74"/>
    </row>
    <row r="215" spans="1:29" ht="18" customHeight="1">
      <c r="A215" s="24">
        <v>187</v>
      </c>
      <c r="B215" s="70"/>
      <c r="C215" s="70"/>
      <c r="D215" s="150">
        <f t="shared" si="23"/>
        <v>0</v>
      </c>
      <c r="E215" s="70"/>
      <c r="F215" s="151" t="str">
        <f t="shared" si="24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52" t="str">
        <f t="shared" si="25"/>
        <v/>
      </c>
      <c r="AC215" s="74"/>
    </row>
    <row r="216" spans="1:29" ht="18" customHeight="1">
      <c r="A216" s="24">
        <v>188</v>
      </c>
      <c r="B216" s="70"/>
      <c r="C216" s="70"/>
      <c r="D216" s="150">
        <f t="shared" si="23"/>
        <v>0</v>
      </c>
      <c r="E216" s="70"/>
      <c r="F216" s="151" t="str">
        <f t="shared" si="24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52" t="str">
        <f t="shared" si="25"/>
        <v/>
      </c>
      <c r="AC216" s="74"/>
    </row>
    <row r="217" spans="1:29" ht="18" customHeight="1">
      <c r="A217" s="24">
        <v>189</v>
      </c>
      <c r="B217" s="70"/>
      <c r="C217" s="70"/>
      <c r="D217" s="150">
        <f t="shared" si="23"/>
        <v>0</v>
      </c>
      <c r="E217" s="70"/>
      <c r="F217" s="151" t="str">
        <f t="shared" si="24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52" t="str">
        <f t="shared" si="25"/>
        <v/>
      </c>
    </row>
    <row r="218" spans="1:29" ht="18" customHeight="1">
      <c r="A218" s="24">
        <v>190</v>
      </c>
      <c r="B218" s="70"/>
      <c r="C218" s="70"/>
      <c r="D218" s="150">
        <f t="shared" si="23"/>
        <v>0</v>
      </c>
      <c r="E218" s="70"/>
      <c r="F218" s="151" t="str">
        <f t="shared" si="24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52" t="str">
        <f t="shared" si="25"/>
        <v/>
      </c>
    </row>
    <row r="219" spans="1:29" ht="18" customHeight="1">
      <c r="A219" s="24">
        <v>191</v>
      </c>
      <c r="B219" s="70"/>
      <c r="C219" s="70"/>
      <c r="D219" s="150">
        <f t="shared" si="23"/>
        <v>0</v>
      </c>
      <c r="E219" s="70"/>
      <c r="F219" s="151" t="str">
        <f t="shared" si="24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52" t="str">
        <f t="shared" si="25"/>
        <v/>
      </c>
    </row>
    <row r="220" spans="1:29" ht="18" customHeight="1">
      <c r="A220" s="24">
        <v>192</v>
      </c>
      <c r="B220" s="70"/>
      <c r="C220" s="70"/>
      <c r="D220" s="150">
        <f t="shared" si="23"/>
        <v>0</v>
      </c>
      <c r="E220" s="70"/>
      <c r="F220" s="151" t="str">
        <f t="shared" si="24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52" t="str">
        <f t="shared" si="25"/>
        <v/>
      </c>
    </row>
    <row r="221" spans="1:29" ht="18" customHeight="1">
      <c r="A221" s="24">
        <v>193</v>
      </c>
      <c r="B221" s="70"/>
      <c r="C221" s="70"/>
      <c r="D221" s="150">
        <f t="shared" ref="D221:D228" si="26">$A$2</f>
        <v>0</v>
      </c>
      <c r="E221" s="70"/>
      <c r="F221" s="151" t="str">
        <f t="shared" si="24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52" t="str">
        <f t="shared" si="25"/>
        <v/>
      </c>
    </row>
    <row r="222" spans="1:29" ht="18" customHeight="1">
      <c r="A222" s="24">
        <v>194</v>
      </c>
      <c r="B222" s="70"/>
      <c r="C222" s="70"/>
      <c r="D222" s="150">
        <f t="shared" si="26"/>
        <v>0</v>
      </c>
      <c r="E222" s="70"/>
      <c r="F222" s="151" t="str">
        <f t="shared" ref="F222:F228" si="27">$F$29</f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52" t="str">
        <f t="shared" ref="S222:S228" si="28">$S$29</f>
        <v/>
      </c>
    </row>
    <row r="223" spans="1:29" ht="18" customHeight="1">
      <c r="A223" s="24">
        <v>195</v>
      </c>
      <c r="B223" s="70"/>
      <c r="C223" s="70"/>
      <c r="D223" s="150">
        <f t="shared" si="26"/>
        <v>0</v>
      </c>
      <c r="E223" s="70"/>
      <c r="F223" s="151" t="str">
        <f t="shared" si="27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52" t="str">
        <f t="shared" si="28"/>
        <v/>
      </c>
    </row>
    <row r="224" spans="1:29" ht="18" customHeight="1">
      <c r="A224" s="24">
        <v>196</v>
      </c>
      <c r="B224" s="70"/>
      <c r="C224" s="70"/>
      <c r="D224" s="150">
        <f t="shared" si="26"/>
        <v>0</v>
      </c>
      <c r="E224" s="70"/>
      <c r="F224" s="151" t="str">
        <f t="shared" si="27"/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52" t="str">
        <f t="shared" si="28"/>
        <v/>
      </c>
    </row>
    <row r="225" spans="1:19" ht="18" customHeight="1">
      <c r="A225" s="24">
        <v>197</v>
      </c>
      <c r="B225" s="70"/>
      <c r="C225" s="70"/>
      <c r="D225" s="150">
        <f t="shared" si="26"/>
        <v>0</v>
      </c>
      <c r="E225" s="70"/>
      <c r="F225" s="151" t="str">
        <f t="shared" si="27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52" t="str">
        <f t="shared" si="28"/>
        <v/>
      </c>
    </row>
    <row r="226" spans="1:19" ht="18" customHeight="1">
      <c r="A226" s="24">
        <v>198</v>
      </c>
      <c r="B226" s="70"/>
      <c r="C226" s="70"/>
      <c r="D226" s="150">
        <f t="shared" si="26"/>
        <v>0</v>
      </c>
      <c r="E226" s="70"/>
      <c r="F226" s="151" t="str">
        <f t="shared" si="27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52" t="str">
        <f t="shared" si="28"/>
        <v/>
      </c>
    </row>
    <row r="227" spans="1:19" ht="18" customHeight="1">
      <c r="A227" s="24">
        <v>199</v>
      </c>
      <c r="B227" s="70"/>
      <c r="C227" s="70"/>
      <c r="D227" s="150">
        <f t="shared" si="26"/>
        <v>0</v>
      </c>
      <c r="E227" s="70"/>
      <c r="F227" s="151" t="str">
        <f t="shared" si="27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52" t="str">
        <f t="shared" si="28"/>
        <v/>
      </c>
    </row>
    <row r="228" spans="1:19" ht="18" customHeight="1">
      <c r="A228" s="24">
        <v>200</v>
      </c>
      <c r="B228" s="70"/>
      <c r="C228" s="70"/>
      <c r="D228" s="150">
        <f t="shared" si="26"/>
        <v>0</v>
      </c>
      <c r="E228" s="70"/>
      <c r="F228" s="151" t="str">
        <f t="shared" si="27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52" t="str">
        <f t="shared" si="28"/>
        <v/>
      </c>
    </row>
  </sheetData>
  <sheetProtection sheet="1" objects="1" scenarios="1" selectLockedCells="1"/>
  <mergeCells count="137">
    <mergeCell ref="F16:G16"/>
    <mergeCell ref="I13:K13"/>
    <mergeCell ref="I15:K15"/>
    <mergeCell ref="AB29:AC29"/>
    <mergeCell ref="Z30:Z32"/>
    <mergeCell ref="AB30:AC30"/>
    <mergeCell ref="AB31:AC31"/>
    <mergeCell ref="AB32:AC32"/>
    <mergeCell ref="U58:U67"/>
    <mergeCell ref="W58:X58"/>
    <mergeCell ref="W59:X59"/>
    <mergeCell ref="W60:X60"/>
    <mergeCell ref="W61:X61"/>
    <mergeCell ref="W62:X62"/>
    <mergeCell ref="W63:X63"/>
    <mergeCell ref="W64:X64"/>
    <mergeCell ref="W50:X50"/>
    <mergeCell ref="W51:X51"/>
    <mergeCell ref="W52:X52"/>
    <mergeCell ref="W43:X43"/>
    <mergeCell ref="W44:X44"/>
    <mergeCell ref="U45:U46"/>
    <mergeCell ref="W45:X45"/>
    <mergeCell ref="W46:X46"/>
    <mergeCell ref="U88:AC88"/>
    <mergeCell ref="U75:U80"/>
    <mergeCell ref="V75:V80"/>
    <mergeCell ref="Y75:Y80"/>
    <mergeCell ref="V81:Y81"/>
    <mergeCell ref="U82:U87"/>
    <mergeCell ref="V82:V87"/>
    <mergeCell ref="Y82:Y87"/>
    <mergeCell ref="W65:X65"/>
    <mergeCell ref="W66:X66"/>
    <mergeCell ref="W67:X67"/>
    <mergeCell ref="U68:U71"/>
    <mergeCell ref="W68:X68"/>
    <mergeCell ref="W69:X69"/>
    <mergeCell ref="W70:X70"/>
    <mergeCell ref="W71:X71"/>
    <mergeCell ref="U47:U57"/>
    <mergeCell ref="W47:X47"/>
    <mergeCell ref="W53:X53"/>
    <mergeCell ref="W54:X54"/>
    <mergeCell ref="W55:X55"/>
    <mergeCell ref="W56:X56"/>
    <mergeCell ref="W57:X57"/>
    <mergeCell ref="U38:U44"/>
    <mergeCell ref="W38:X38"/>
    <mergeCell ref="W39:X39"/>
    <mergeCell ref="W40:X40"/>
    <mergeCell ref="W41:X41"/>
    <mergeCell ref="W42:X42"/>
    <mergeCell ref="W48:X48"/>
    <mergeCell ref="W49:X49"/>
    <mergeCell ref="Q27:Q28"/>
    <mergeCell ref="R27:R28"/>
    <mergeCell ref="W29:X29"/>
    <mergeCell ref="U30:U37"/>
    <mergeCell ref="W30:X30"/>
    <mergeCell ref="W31:X31"/>
    <mergeCell ref="W32:X32"/>
    <mergeCell ref="W33:X33"/>
    <mergeCell ref="W34:X34"/>
    <mergeCell ref="W35:X35"/>
    <mergeCell ref="W36:X36"/>
    <mergeCell ref="W37:X37"/>
    <mergeCell ref="A21:A25"/>
    <mergeCell ref="A27:A28"/>
    <mergeCell ref="C27:C28"/>
    <mergeCell ref="D27:D28"/>
    <mergeCell ref="E27:E28"/>
    <mergeCell ref="F27:F28"/>
    <mergeCell ref="G27:G28"/>
    <mergeCell ref="H27:K27"/>
    <mergeCell ref="M27:P27"/>
    <mergeCell ref="Q16:S16"/>
    <mergeCell ref="A19:A20"/>
    <mergeCell ref="C19:C20"/>
    <mergeCell ref="D19:D20"/>
    <mergeCell ref="E19:E20"/>
    <mergeCell ref="F19:F20"/>
    <mergeCell ref="G19:G20"/>
    <mergeCell ref="H19:K19"/>
    <mergeCell ref="M19:P19"/>
    <mergeCell ref="Q19:Q20"/>
    <mergeCell ref="R19:R20"/>
    <mergeCell ref="H18:K18"/>
    <mergeCell ref="M18:P18"/>
    <mergeCell ref="A12:A16"/>
    <mergeCell ref="B16:D16"/>
    <mergeCell ref="H16:K16"/>
    <mergeCell ref="M16:O16"/>
    <mergeCell ref="M14:O14"/>
    <mergeCell ref="H14:K14"/>
    <mergeCell ref="B14:D14"/>
    <mergeCell ref="M12:O12"/>
    <mergeCell ref="Q12:S12"/>
    <mergeCell ref="B13:D13"/>
    <mergeCell ref="M13:O13"/>
    <mergeCell ref="Q13:S13"/>
    <mergeCell ref="A9:D9"/>
    <mergeCell ref="E9:H9"/>
    <mergeCell ref="A10:B10"/>
    <mergeCell ref="C10:H10"/>
    <mergeCell ref="B12:D12"/>
    <mergeCell ref="H12:K12"/>
    <mergeCell ref="B15:D15"/>
    <mergeCell ref="M15:O15"/>
    <mergeCell ref="Q15:S15"/>
    <mergeCell ref="K11:O11"/>
    <mergeCell ref="E12:F12"/>
    <mergeCell ref="F14:G1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AG228"/>
  <sheetViews>
    <sheetView showGridLines="0" view="pageBreakPreview" zoomScale="75" zoomScaleNormal="75" zoomScaleSheetLayoutView="75" workbookViewId="0">
      <selection activeCell="J6" sqref="J6:L6"/>
    </sheetView>
  </sheetViews>
  <sheetFormatPr defaultColWidth="9" defaultRowHeight="16.8"/>
  <cols>
    <col min="1" max="1" width="4.44140625" style="6" customWidth="1"/>
    <col min="2" max="2" width="6.109375" style="6" bestFit="1" customWidth="1"/>
    <col min="3" max="3" width="9" style="6"/>
    <col min="4" max="4" width="10.109375" style="6" customWidth="1"/>
    <col min="5" max="5" width="15.44140625" style="6" customWidth="1"/>
    <col min="6" max="6" width="11.109375" style="97" customWidth="1"/>
    <col min="7" max="7" width="4.88671875" style="6" customWidth="1"/>
    <col min="8" max="9" width="5.6640625" style="6" customWidth="1"/>
    <col min="10" max="11" width="4.88671875" style="6" customWidth="1"/>
    <col min="12" max="12" width="7.44140625" style="6" customWidth="1"/>
    <col min="13" max="14" width="6.88671875" style="6" customWidth="1"/>
    <col min="15" max="16" width="4.88671875" style="6" customWidth="1"/>
    <col min="17" max="17" width="8" style="6" bestFit="1" customWidth="1"/>
    <col min="18" max="18" width="11.44140625" style="97" customWidth="1"/>
    <col min="19" max="19" width="6.109375" style="6" bestFit="1" customWidth="1"/>
    <col min="20" max="20" width="2.44140625" style="6" customWidth="1"/>
    <col min="21" max="21" width="25.109375" style="6" bestFit="1" customWidth="1"/>
    <col min="22" max="22" width="11.109375" style="6" bestFit="1" customWidth="1"/>
    <col min="23" max="23" width="6" style="6" bestFit="1" customWidth="1"/>
    <col min="24" max="24" width="5" style="6" bestFit="1" customWidth="1"/>
    <col min="25" max="25" width="5" style="6" customWidth="1"/>
    <col min="26" max="26" width="25.109375" style="6" customWidth="1"/>
    <col min="27" max="27" width="15.6640625" style="6" customWidth="1"/>
    <col min="28" max="29" width="5.33203125" style="6" customWidth="1"/>
    <col min="30" max="16384" width="9" style="6"/>
  </cols>
  <sheetData>
    <row r="1" spans="1:23" ht="18.75" customHeight="1" thickBot="1">
      <c r="A1" s="138"/>
      <c r="B1" s="138"/>
      <c r="C1" s="138"/>
      <c r="D1" s="138"/>
      <c r="E1" s="138"/>
      <c r="F1" s="286" t="s">
        <v>628</v>
      </c>
      <c r="G1" s="286"/>
      <c r="H1" s="286"/>
      <c r="I1" s="286"/>
      <c r="J1" s="286"/>
      <c r="K1" s="286"/>
      <c r="L1" s="286"/>
      <c r="M1" s="138"/>
      <c r="N1" s="382" t="s">
        <v>364</v>
      </c>
      <c r="O1" s="382"/>
      <c r="P1" s="382"/>
      <c r="Q1" s="382"/>
      <c r="R1" s="382"/>
      <c r="S1" s="382"/>
      <c r="T1" s="30"/>
    </row>
    <row r="2" spans="1:23" ht="18.75" customHeight="1" thickBot="1">
      <c r="A2" s="288"/>
      <c r="B2" s="289"/>
      <c r="C2" s="139"/>
      <c r="D2" s="139"/>
      <c r="E2" s="139"/>
      <c r="F2" s="290" t="s">
        <v>39</v>
      </c>
      <c r="G2" s="290"/>
      <c r="H2" s="290"/>
      <c r="I2" s="290"/>
      <c r="J2" s="290"/>
      <c r="K2" s="290"/>
      <c r="L2" s="290"/>
      <c r="M2" s="139"/>
      <c r="N2" s="382"/>
      <c r="O2" s="382"/>
      <c r="P2" s="382"/>
      <c r="Q2" s="382"/>
      <c r="R2" s="382"/>
      <c r="S2" s="382"/>
      <c r="T2" s="30"/>
    </row>
    <row r="3" spans="1:23" ht="15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38"/>
      <c r="T3" s="30"/>
    </row>
    <row r="4" spans="1:23" ht="15.75" customHeight="1">
      <c r="A4" s="262" t="s">
        <v>0</v>
      </c>
      <c r="B4" s="262"/>
      <c r="C4" s="262"/>
      <c r="D4" s="292" t="s">
        <v>618</v>
      </c>
      <c r="E4" s="293"/>
      <c r="F4" s="293"/>
      <c r="G4" s="294">
        <v>45557</v>
      </c>
      <c r="H4" s="295"/>
      <c r="I4" s="140"/>
      <c r="J4" s="262" t="s">
        <v>284</v>
      </c>
      <c r="K4" s="262"/>
      <c r="L4" s="262"/>
      <c r="M4" s="283" t="s">
        <v>322</v>
      </c>
      <c r="N4" s="285"/>
      <c r="O4" s="285"/>
      <c r="P4" s="284"/>
      <c r="Q4" s="283" t="s">
        <v>32</v>
      </c>
      <c r="R4" s="284"/>
      <c r="S4" s="138"/>
      <c r="T4" s="30"/>
    </row>
    <row r="5" spans="1:23" ht="15.75" customHeight="1">
      <c r="A5" s="141"/>
      <c r="B5" s="141"/>
      <c r="C5" s="138"/>
      <c r="D5" s="138"/>
      <c r="E5" s="138"/>
      <c r="F5" s="142"/>
      <c r="G5" s="141"/>
      <c r="H5" s="141"/>
      <c r="I5" s="141"/>
      <c r="J5" s="273"/>
      <c r="K5" s="274"/>
      <c r="L5" s="275"/>
      <c r="M5" s="273"/>
      <c r="N5" s="274"/>
      <c r="O5" s="274"/>
      <c r="P5" s="275"/>
      <c r="Q5" s="276"/>
      <c r="R5" s="277"/>
      <c r="S5" s="138"/>
      <c r="T5" s="30"/>
    </row>
    <row r="6" spans="1:23" ht="15.75" customHeight="1">
      <c r="A6" s="285" t="s">
        <v>63</v>
      </c>
      <c r="B6" s="284"/>
      <c r="C6" s="146" t="str">
        <f>IF(A2="","",VLOOKUP(A2,全チームコード!R3:S187,2,FALSE))</f>
        <v/>
      </c>
      <c r="D6" s="147"/>
      <c r="E6" s="147"/>
      <c r="F6" s="148"/>
      <c r="G6" s="147"/>
      <c r="H6" s="149"/>
      <c r="I6" s="141"/>
      <c r="J6" s="273"/>
      <c r="K6" s="274"/>
      <c r="L6" s="275"/>
      <c r="M6" s="273"/>
      <c r="N6" s="274"/>
      <c r="O6" s="274"/>
      <c r="P6" s="275"/>
      <c r="Q6" s="276"/>
      <c r="R6" s="277"/>
      <c r="S6" s="138"/>
      <c r="T6" s="30"/>
    </row>
    <row r="7" spans="1:23" ht="15.75" customHeight="1">
      <c r="A7" s="35" t="s">
        <v>44</v>
      </c>
      <c r="B7" s="35"/>
      <c r="C7" s="146" t="str">
        <f>IF(A2="","",VLOOKUP(A2,全チームコード!R3:T187,3,FALSE))</f>
        <v/>
      </c>
      <c r="D7" s="147"/>
      <c r="E7" s="147"/>
      <c r="F7" s="147"/>
      <c r="G7" s="147"/>
      <c r="H7" s="149"/>
      <c r="I7" s="138"/>
      <c r="J7" s="273"/>
      <c r="K7" s="274"/>
      <c r="L7" s="275"/>
      <c r="M7" s="273"/>
      <c r="N7" s="274"/>
      <c r="O7" s="274"/>
      <c r="P7" s="275"/>
      <c r="Q7" s="276"/>
      <c r="R7" s="277"/>
      <c r="S7" s="138"/>
      <c r="T7" s="30"/>
    </row>
    <row r="8" spans="1:23" ht="15.75" customHeight="1">
      <c r="A8" s="278" t="s">
        <v>61</v>
      </c>
      <c r="B8" s="279"/>
      <c r="C8" s="276"/>
      <c r="D8" s="277"/>
      <c r="E8" s="5" t="s">
        <v>7</v>
      </c>
      <c r="F8" s="280"/>
      <c r="G8" s="281"/>
      <c r="H8" s="282"/>
      <c r="I8" s="138"/>
      <c r="J8" s="138"/>
      <c r="K8" s="138"/>
      <c r="L8" s="138"/>
      <c r="M8" s="138"/>
      <c r="N8" s="138"/>
      <c r="O8" s="138"/>
      <c r="P8" s="138"/>
      <c r="Q8" s="138"/>
      <c r="R8" s="142"/>
      <c r="S8" s="138"/>
      <c r="T8" s="30"/>
    </row>
    <row r="9" spans="1:23" ht="15.75" customHeight="1">
      <c r="A9" s="262" t="s">
        <v>15</v>
      </c>
      <c r="B9" s="262"/>
      <c r="C9" s="262"/>
      <c r="D9" s="262"/>
      <c r="E9" s="263"/>
      <c r="F9" s="264"/>
      <c r="G9" s="264"/>
      <c r="H9" s="264"/>
      <c r="I9" s="138"/>
      <c r="J9" s="138"/>
      <c r="K9" s="138"/>
      <c r="L9" s="138"/>
      <c r="M9" s="138"/>
      <c r="N9" s="138"/>
      <c r="O9" s="138"/>
      <c r="P9" s="138"/>
      <c r="Q9" s="138"/>
      <c r="R9" s="142"/>
      <c r="S9" s="138"/>
      <c r="T9" s="30"/>
    </row>
    <row r="10" spans="1:23" ht="15.75" customHeight="1">
      <c r="A10" s="262" t="s">
        <v>23</v>
      </c>
      <c r="B10" s="262"/>
      <c r="C10" s="265"/>
      <c r="D10" s="265"/>
      <c r="E10" s="265"/>
      <c r="F10" s="265"/>
      <c r="G10" s="265"/>
      <c r="H10" s="265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30"/>
    </row>
    <row r="11" spans="1:23" ht="15.75" customHeight="1">
      <c r="A11" s="138"/>
      <c r="B11" s="138"/>
      <c r="C11" s="141"/>
      <c r="D11" s="141"/>
      <c r="E11" s="140"/>
      <c r="F11" s="145"/>
      <c r="G11" s="138"/>
      <c r="H11" s="138"/>
      <c r="I11" s="138"/>
      <c r="J11" s="143" t="s">
        <v>18</v>
      </c>
      <c r="K11" s="266" t="s">
        <v>594</v>
      </c>
      <c r="L11" s="266"/>
      <c r="M11" s="266"/>
      <c r="N11" s="266"/>
      <c r="O11" s="266"/>
      <c r="P11" s="138"/>
      <c r="Q11" s="143"/>
      <c r="R11" s="144"/>
      <c r="S11" s="138"/>
      <c r="T11" s="30"/>
    </row>
    <row r="12" spans="1:23" ht="15.75" customHeight="1">
      <c r="A12" s="267" t="s">
        <v>18</v>
      </c>
      <c r="B12" s="269" t="s">
        <v>296</v>
      </c>
      <c r="C12" s="270"/>
      <c r="D12" s="271"/>
      <c r="E12" s="269" t="s">
        <v>578</v>
      </c>
      <c r="F12" s="271"/>
      <c r="G12" s="37" t="s">
        <v>576</v>
      </c>
      <c r="H12" s="272" t="s">
        <v>577</v>
      </c>
      <c r="I12" s="272"/>
      <c r="J12" s="272"/>
      <c r="K12" s="272"/>
      <c r="L12" s="38" t="s">
        <v>78</v>
      </c>
      <c r="M12" s="262" t="s">
        <v>297</v>
      </c>
      <c r="N12" s="262"/>
      <c r="O12" s="262"/>
      <c r="P12" s="138"/>
      <c r="Q12" s="236" t="s">
        <v>299</v>
      </c>
      <c r="R12" s="237"/>
      <c r="S12" s="238"/>
      <c r="T12" s="30"/>
      <c r="U12" s="40"/>
      <c r="V12" s="41"/>
      <c r="W12" s="42"/>
    </row>
    <row r="13" spans="1:23" ht="15.75" customHeight="1">
      <c r="A13" s="268"/>
      <c r="B13" s="391" t="s">
        <v>362</v>
      </c>
      <c r="C13" s="391"/>
      <c r="D13" s="391"/>
      <c r="E13" s="179">
        <f>COUNTIF(AD29:AD128,1)</f>
        <v>0</v>
      </c>
      <c r="F13" s="186" t="s">
        <v>581</v>
      </c>
      <c r="G13" s="153" t="s">
        <v>576</v>
      </c>
      <c r="H13" s="179">
        <f>COUNTIF(AE29:AE128,1)</f>
        <v>0</v>
      </c>
      <c r="I13" s="384" t="s">
        <v>581</v>
      </c>
      <c r="J13" s="384"/>
      <c r="K13" s="385"/>
      <c r="L13" s="153" t="s">
        <v>78</v>
      </c>
      <c r="M13" s="387">
        <f>E13*200+H13*200</f>
        <v>0</v>
      </c>
      <c r="N13" s="387"/>
      <c r="O13" s="387"/>
      <c r="P13" s="138"/>
      <c r="Q13" s="383">
        <f>SUM(E13,E15)</f>
        <v>0</v>
      </c>
      <c r="R13" s="384"/>
      <c r="S13" s="385"/>
      <c r="T13" s="30"/>
      <c r="U13" s="40"/>
      <c r="V13" s="46"/>
      <c r="W13" s="47"/>
    </row>
    <row r="14" spans="1:23" ht="15.75" customHeight="1">
      <c r="A14" s="268"/>
      <c r="B14" s="391" t="s">
        <v>574</v>
      </c>
      <c r="C14" s="391"/>
      <c r="D14" s="391"/>
      <c r="E14" s="179">
        <f>COUNTIF(AG29:AG128,11)</f>
        <v>0</v>
      </c>
      <c r="F14" s="388" t="s">
        <v>595</v>
      </c>
      <c r="G14" s="389"/>
      <c r="H14" s="368"/>
      <c r="I14" s="353"/>
      <c r="J14" s="353"/>
      <c r="K14" s="354"/>
      <c r="L14" s="153" t="s">
        <v>78</v>
      </c>
      <c r="M14" s="387">
        <f>E14*400</f>
        <v>0</v>
      </c>
      <c r="N14" s="387"/>
      <c r="O14" s="387"/>
      <c r="P14" s="138"/>
      <c r="Q14" s="174"/>
      <c r="R14" s="175"/>
      <c r="S14" s="176"/>
      <c r="T14" s="30"/>
      <c r="U14" s="40"/>
      <c r="V14" s="46"/>
      <c r="W14" s="47"/>
    </row>
    <row r="15" spans="1:23" ht="15.75" customHeight="1">
      <c r="A15" s="268"/>
      <c r="B15" s="386" t="s">
        <v>363</v>
      </c>
      <c r="C15" s="386"/>
      <c r="D15" s="386"/>
      <c r="E15" s="179">
        <f>COUNTIF(AD29:AD128,2)</f>
        <v>0</v>
      </c>
      <c r="F15" s="186" t="s">
        <v>581</v>
      </c>
      <c r="G15" s="153" t="s">
        <v>576</v>
      </c>
      <c r="H15" s="179">
        <f>COUNTIF(AE29:AE128,2)</f>
        <v>0</v>
      </c>
      <c r="I15" s="384" t="s">
        <v>581</v>
      </c>
      <c r="J15" s="384"/>
      <c r="K15" s="385"/>
      <c r="L15" s="153" t="s">
        <v>78</v>
      </c>
      <c r="M15" s="387">
        <f>E15*200+H15*200</f>
        <v>0</v>
      </c>
      <c r="N15" s="387"/>
      <c r="O15" s="387"/>
      <c r="P15" s="138"/>
      <c r="Q15" s="236" t="s">
        <v>298</v>
      </c>
      <c r="R15" s="237"/>
      <c r="S15" s="238"/>
      <c r="T15" s="30"/>
      <c r="U15" s="40"/>
      <c r="V15" s="46"/>
      <c r="W15" s="47"/>
    </row>
    <row r="16" spans="1:23" ht="15.75" customHeight="1">
      <c r="A16" s="268"/>
      <c r="B16" s="386" t="s">
        <v>575</v>
      </c>
      <c r="C16" s="386"/>
      <c r="D16" s="386"/>
      <c r="E16" s="179">
        <f>COUNTIF(AG29:AG128,12)</f>
        <v>0</v>
      </c>
      <c r="F16" s="388" t="s">
        <v>595</v>
      </c>
      <c r="G16" s="389"/>
      <c r="H16" s="390"/>
      <c r="I16" s="390"/>
      <c r="J16" s="390"/>
      <c r="K16" s="390"/>
      <c r="L16" s="153" t="s">
        <v>78</v>
      </c>
      <c r="M16" s="387">
        <f>E16*400</f>
        <v>0</v>
      </c>
      <c r="N16" s="387"/>
      <c r="O16" s="387"/>
      <c r="P16" s="138"/>
      <c r="Q16" s="383">
        <f>SUM(M13:O16)</f>
        <v>0</v>
      </c>
      <c r="R16" s="384"/>
      <c r="S16" s="385"/>
      <c r="T16" s="30"/>
      <c r="U16" s="40"/>
      <c r="V16" s="46"/>
      <c r="W16" s="47"/>
    </row>
    <row r="17" spans="1:33" ht="9.6" customHeight="1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30"/>
      <c r="U17" s="40"/>
      <c r="V17" s="46"/>
      <c r="W17" s="47"/>
    </row>
    <row r="18" spans="1:33" ht="123" customHeight="1">
      <c r="A18" s="167" t="s">
        <v>558</v>
      </c>
      <c r="B18" s="168" t="s">
        <v>549</v>
      </c>
      <c r="C18" s="168" t="s">
        <v>548</v>
      </c>
      <c r="D18" s="168" t="s">
        <v>551</v>
      </c>
      <c r="E18" s="168" t="s">
        <v>550</v>
      </c>
      <c r="F18" s="168" t="s">
        <v>551</v>
      </c>
      <c r="G18" s="168" t="s">
        <v>557</v>
      </c>
      <c r="H18" s="247" t="s">
        <v>556</v>
      </c>
      <c r="I18" s="248"/>
      <c r="J18" s="248"/>
      <c r="K18" s="249"/>
      <c r="L18" s="168" t="s">
        <v>553</v>
      </c>
      <c r="M18" s="247" t="s">
        <v>552</v>
      </c>
      <c r="N18" s="248"/>
      <c r="O18" s="248"/>
      <c r="P18" s="249"/>
      <c r="Q18" s="168" t="s">
        <v>555</v>
      </c>
      <c r="R18" s="168" t="s">
        <v>554</v>
      </c>
      <c r="S18" s="168" t="s">
        <v>551</v>
      </c>
      <c r="T18" s="30"/>
    </row>
    <row r="19" spans="1:33" ht="15" customHeight="1">
      <c r="A19" s="250"/>
      <c r="B19" s="121" t="s">
        <v>19</v>
      </c>
      <c r="C19" s="250" t="s">
        <v>49</v>
      </c>
      <c r="D19" s="252" t="s">
        <v>48</v>
      </c>
      <c r="E19" s="250" t="s">
        <v>50</v>
      </c>
      <c r="F19" s="253" t="s">
        <v>51</v>
      </c>
      <c r="G19" s="250" t="s">
        <v>20</v>
      </c>
      <c r="H19" s="255" t="s">
        <v>584</v>
      </c>
      <c r="I19" s="256"/>
      <c r="J19" s="256"/>
      <c r="K19" s="257"/>
      <c r="L19" s="122" t="s">
        <v>302</v>
      </c>
      <c r="M19" s="258" t="s">
        <v>57</v>
      </c>
      <c r="N19" s="258"/>
      <c r="O19" s="258"/>
      <c r="P19" s="258"/>
      <c r="Q19" s="252" t="s">
        <v>301</v>
      </c>
      <c r="R19" s="253" t="s">
        <v>22</v>
      </c>
      <c r="S19" s="123" t="s">
        <v>55</v>
      </c>
      <c r="T19" s="51"/>
    </row>
    <row r="20" spans="1:33" ht="15" customHeight="1">
      <c r="A20" s="251"/>
      <c r="B20" s="124" t="s">
        <v>41</v>
      </c>
      <c r="C20" s="251"/>
      <c r="D20" s="251"/>
      <c r="E20" s="251"/>
      <c r="F20" s="254"/>
      <c r="G20" s="251"/>
      <c r="H20" s="125" t="s">
        <v>10</v>
      </c>
      <c r="I20" s="125" t="s">
        <v>591</v>
      </c>
      <c r="J20" s="125" t="s">
        <v>53</v>
      </c>
      <c r="K20" s="125" t="s">
        <v>54</v>
      </c>
      <c r="L20" s="126" t="s">
        <v>10</v>
      </c>
      <c r="M20" s="127" t="s">
        <v>58</v>
      </c>
      <c r="N20" s="127" t="s">
        <v>52</v>
      </c>
      <c r="O20" s="127" t="s">
        <v>53</v>
      </c>
      <c r="P20" s="125" t="s">
        <v>54</v>
      </c>
      <c r="Q20" s="251"/>
      <c r="R20" s="254"/>
      <c r="S20" s="128" t="s">
        <v>56</v>
      </c>
      <c r="T20" s="51"/>
      <c r="V20" s="57"/>
      <c r="W20" s="58"/>
      <c r="X20" s="58"/>
    </row>
    <row r="21" spans="1:33" ht="18" customHeight="1">
      <c r="A21" s="229" t="s">
        <v>59</v>
      </c>
      <c r="B21" s="59">
        <v>2</v>
      </c>
      <c r="C21" s="154">
        <v>27</v>
      </c>
      <c r="D21" s="102">
        <v>271305</v>
      </c>
      <c r="E21" s="59" t="s">
        <v>28</v>
      </c>
      <c r="F21" s="102" t="s">
        <v>37</v>
      </c>
      <c r="G21" s="59">
        <v>6</v>
      </c>
      <c r="H21" s="59">
        <v>1</v>
      </c>
      <c r="I21" s="59"/>
      <c r="J21" s="60"/>
      <c r="K21" s="60"/>
      <c r="L21" s="59">
        <v>431</v>
      </c>
      <c r="M21" s="59">
        <v>1512</v>
      </c>
      <c r="N21" s="59"/>
      <c r="O21" s="60"/>
      <c r="P21" s="60"/>
      <c r="Q21" s="59">
        <v>10645</v>
      </c>
      <c r="R21" s="59" t="s">
        <v>38</v>
      </c>
      <c r="S21" s="102">
        <v>27</v>
      </c>
      <c r="T21" s="61"/>
      <c r="W21" s="58"/>
      <c r="X21" s="58"/>
    </row>
    <row r="22" spans="1:33" ht="18" customHeight="1">
      <c r="A22" s="230"/>
      <c r="B22" s="59">
        <v>2</v>
      </c>
      <c r="C22" s="154">
        <v>28</v>
      </c>
      <c r="D22" s="102">
        <v>271305</v>
      </c>
      <c r="E22" s="59" t="s">
        <v>25</v>
      </c>
      <c r="F22" s="102" t="s">
        <v>29</v>
      </c>
      <c r="G22" s="59">
        <v>6</v>
      </c>
      <c r="H22" s="59">
        <v>80</v>
      </c>
      <c r="I22" s="59"/>
      <c r="J22" s="60"/>
      <c r="K22" s="60"/>
      <c r="L22" s="59">
        <v>432</v>
      </c>
      <c r="M22" s="59">
        <v>1600</v>
      </c>
      <c r="N22" s="59"/>
      <c r="O22" s="60"/>
      <c r="P22" s="60"/>
      <c r="Q22" s="59">
        <v>10645</v>
      </c>
      <c r="R22" s="59" t="s">
        <v>30</v>
      </c>
      <c r="S22" s="103">
        <v>27</v>
      </c>
      <c r="T22" s="61"/>
      <c r="W22" s="58"/>
      <c r="X22" s="58"/>
    </row>
    <row r="23" spans="1:33" ht="18" customHeight="1">
      <c r="A23" s="230"/>
      <c r="B23" s="59">
        <v>2</v>
      </c>
      <c r="C23" s="154">
        <v>29</v>
      </c>
      <c r="D23" s="102">
        <v>271305</v>
      </c>
      <c r="E23" s="59" t="s">
        <v>26</v>
      </c>
      <c r="F23" s="102" t="s">
        <v>29</v>
      </c>
      <c r="G23" s="59">
        <v>6</v>
      </c>
      <c r="H23" s="59">
        <v>8</v>
      </c>
      <c r="I23" s="59"/>
      <c r="J23" s="60"/>
      <c r="K23" s="60"/>
      <c r="L23" s="59">
        <v>433</v>
      </c>
      <c r="M23" s="59">
        <v>25945</v>
      </c>
      <c r="N23" s="59"/>
      <c r="O23" s="60"/>
      <c r="P23" s="60"/>
      <c r="Q23" s="59">
        <v>10645</v>
      </c>
      <c r="R23" s="59" t="s">
        <v>31</v>
      </c>
      <c r="S23" s="103">
        <v>27</v>
      </c>
      <c r="T23" s="61"/>
      <c r="W23" s="58"/>
      <c r="X23" s="58"/>
    </row>
    <row r="24" spans="1:33" ht="18" customHeight="1">
      <c r="A24" s="230"/>
      <c r="B24" s="59">
        <v>2</v>
      </c>
      <c r="C24" s="154">
        <v>30</v>
      </c>
      <c r="D24" s="102">
        <v>271305</v>
      </c>
      <c r="E24" s="59" t="s">
        <v>27</v>
      </c>
      <c r="F24" s="102" t="s">
        <v>29</v>
      </c>
      <c r="G24" s="59">
        <v>5</v>
      </c>
      <c r="H24" s="59">
        <v>503</v>
      </c>
      <c r="I24" s="59"/>
      <c r="J24" s="60"/>
      <c r="K24" s="60"/>
      <c r="L24" s="59">
        <v>434</v>
      </c>
      <c r="M24" s="59">
        <v>410</v>
      </c>
      <c r="N24" s="59"/>
      <c r="O24" s="60"/>
      <c r="P24" s="60"/>
      <c r="Q24" s="59">
        <v>10645</v>
      </c>
      <c r="R24" s="59" t="s">
        <v>40</v>
      </c>
      <c r="S24" s="103">
        <v>27</v>
      </c>
      <c r="T24" s="61"/>
      <c r="W24" s="58"/>
      <c r="X24" s="58"/>
    </row>
    <row r="25" spans="1:33" ht="18" customHeight="1">
      <c r="A25" s="231"/>
      <c r="B25" s="59">
        <v>1</v>
      </c>
      <c r="C25" s="154">
        <v>31</v>
      </c>
      <c r="D25" s="102">
        <v>271305</v>
      </c>
      <c r="E25" s="59" t="s">
        <v>47</v>
      </c>
      <c r="F25" s="102" t="s">
        <v>37</v>
      </c>
      <c r="G25" s="59">
        <v>6</v>
      </c>
      <c r="H25" s="59">
        <v>501</v>
      </c>
      <c r="I25" s="59"/>
      <c r="J25" s="60"/>
      <c r="K25" s="60"/>
      <c r="L25" s="59"/>
      <c r="M25" s="59">
        <v>134</v>
      </c>
      <c r="N25" s="59"/>
      <c r="O25" s="60"/>
      <c r="P25" s="60"/>
      <c r="Q25" s="59"/>
      <c r="R25" s="59" t="s">
        <v>62</v>
      </c>
      <c r="S25" s="103">
        <v>27</v>
      </c>
      <c r="T25" s="61"/>
      <c r="W25" s="58"/>
      <c r="X25" s="58"/>
    </row>
    <row r="26" spans="1:33" ht="6.6" customHeight="1">
      <c r="A26" s="138"/>
      <c r="B26" s="138"/>
      <c r="C26" s="138"/>
      <c r="D26" s="138"/>
      <c r="E26" s="138"/>
      <c r="F26" s="142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42"/>
      <c r="S26" s="138"/>
      <c r="T26" s="30"/>
      <c r="W26" s="58"/>
      <c r="X26" s="58"/>
    </row>
    <row r="27" spans="1:33" ht="13.5" customHeight="1">
      <c r="A27" s="232"/>
      <c r="B27" s="62" t="s">
        <v>19</v>
      </c>
      <c r="C27" s="232" t="s">
        <v>49</v>
      </c>
      <c r="D27" s="219" t="s">
        <v>48</v>
      </c>
      <c r="E27" s="232" t="s">
        <v>50</v>
      </c>
      <c r="F27" s="221" t="s">
        <v>51</v>
      </c>
      <c r="G27" s="232" t="s">
        <v>20</v>
      </c>
      <c r="H27" s="233" t="s">
        <v>584</v>
      </c>
      <c r="I27" s="234"/>
      <c r="J27" s="234"/>
      <c r="K27" s="235"/>
      <c r="L27" s="63" t="s">
        <v>302</v>
      </c>
      <c r="M27" s="218" t="s">
        <v>57</v>
      </c>
      <c r="N27" s="218"/>
      <c r="O27" s="218"/>
      <c r="P27" s="218"/>
      <c r="Q27" s="219" t="s">
        <v>301</v>
      </c>
      <c r="R27" s="221" t="s">
        <v>22</v>
      </c>
      <c r="S27" s="64" t="s">
        <v>55</v>
      </c>
      <c r="T27" s="65"/>
      <c r="U27" s="40"/>
      <c r="V27" s="46"/>
      <c r="W27" s="47"/>
    </row>
    <row r="28" spans="1:33" ht="17.399999999999999" thickBot="1">
      <c r="A28" s="220"/>
      <c r="B28" s="66" t="s">
        <v>41</v>
      </c>
      <c r="C28" s="220"/>
      <c r="D28" s="220"/>
      <c r="E28" s="220"/>
      <c r="F28" s="222"/>
      <c r="G28" s="220"/>
      <c r="H28" s="67" t="s">
        <v>10</v>
      </c>
      <c r="I28" s="67" t="s">
        <v>591</v>
      </c>
      <c r="J28" s="67" t="s">
        <v>53</v>
      </c>
      <c r="K28" s="67" t="s">
        <v>54</v>
      </c>
      <c r="L28" s="68" t="s">
        <v>10</v>
      </c>
      <c r="M28" s="43" t="s">
        <v>58</v>
      </c>
      <c r="N28" s="43" t="s">
        <v>52</v>
      </c>
      <c r="O28" s="43" t="s">
        <v>53</v>
      </c>
      <c r="P28" s="67" t="s">
        <v>54</v>
      </c>
      <c r="Q28" s="220"/>
      <c r="R28" s="222"/>
      <c r="S28" s="69" t="s">
        <v>56</v>
      </c>
      <c r="T28" s="65"/>
      <c r="U28" s="6" t="s">
        <v>13</v>
      </c>
    </row>
    <row r="29" spans="1:33" ht="18" customHeight="1" thickTop="1" thickBot="1">
      <c r="A29" s="24">
        <v>1</v>
      </c>
      <c r="B29" s="70"/>
      <c r="C29" s="107"/>
      <c r="D29" s="150">
        <f t="shared" ref="D29:D92" si="0">$A$2</f>
        <v>0</v>
      </c>
      <c r="E29" s="70"/>
      <c r="F29" s="151" t="str">
        <f>IF(A2="","",VLOOKUP(A2,全チームコード!R3:U187,4,FALSE))</f>
        <v/>
      </c>
      <c r="G29" s="70"/>
      <c r="H29" s="70"/>
      <c r="I29" s="70"/>
      <c r="J29" s="71"/>
      <c r="K29" s="71"/>
      <c r="L29" s="70"/>
      <c r="M29" s="70"/>
      <c r="N29" s="70"/>
      <c r="O29" s="71"/>
      <c r="P29" s="71"/>
      <c r="Q29" s="70"/>
      <c r="R29" s="70"/>
      <c r="S29" s="151" t="str">
        <f>IF(A2="","",VLOOKUP(A2,全チームコード!R3:V187,5,FALSE))</f>
        <v/>
      </c>
      <c r="U29" s="72" t="s">
        <v>8</v>
      </c>
      <c r="V29" s="72" t="s">
        <v>1</v>
      </c>
      <c r="W29" s="215" t="s">
        <v>10</v>
      </c>
      <c r="X29" s="215"/>
      <c r="Z29" s="188" t="s">
        <v>8</v>
      </c>
      <c r="AA29" s="189" t="s">
        <v>1</v>
      </c>
      <c r="AB29" s="223" t="s">
        <v>10</v>
      </c>
      <c r="AC29" s="224"/>
      <c r="AD29" s="6">
        <f>IF(COUNT(H29)=1,B29,0)</f>
        <v>0</v>
      </c>
      <c r="AE29" s="6">
        <f>IF(COUNT(I29)=1,B29,0)</f>
        <v>0</v>
      </c>
      <c r="AF29" s="6">
        <f>L29*10+B29</f>
        <v>0</v>
      </c>
      <c r="AG29" s="6" t="str">
        <f>RIGHT(AF29,2)</f>
        <v>0</v>
      </c>
    </row>
    <row r="30" spans="1:33" ht="18" customHeight="1" thickTop="1" thickBot="1">
      <c r="A30" s="24">
        <v>2</v>
      </c>
      <c r="B30" s="70"/>
      <c r="C30" s="70"/>
      <c r="D30" s="150">
        <f t="shared" si="0"/>
        <v>0</v>
      </c>
      <c r="E30" s="70"/>
      <c r="F30" s="151" t="str">
        <f t="shared" ref="F30:F93" si="1">$F$29</f>
        <v/>
      </c>
      <c r="G30" s="70"/>
      <c r="H30" s="70"/>
      <c r="I30" s="70"/>
      <c r="J30" s="71"/>
      <c r="K30" s="71"/>
      <c r="L30" s="70"/>
      <c r="M30" s="70"/>
      <c r="N30" s="70"/>
      <c r="O30" s="71"/>
      <c r="P30" s="71"/>
      <c r="Q30" s="70"/>
      <c r="R30" s="70"/>
      <c r="S30" s="152" t="str">
        <f t="shared" ref="S30:S93" si="2">$S$29</f>
        <v/>
      </c>
      <c r="U30" s="214" t="s">
        <v>79</v>
      </c>
      <c r="V30" s="73" t="s">
        <v>24</v>
      </c>
      <c r="W30" s="213">
        <v>1</v>
      </c>
      <c r="X30" s="213"/>
      <c r="Z30" s="225" t="s">
        <v>587</v>
      </c>
      <c r="AA30" s="72" t="s">
        <v>588</v>
      </c>
      <c r="AB30" s="215">
        <v>2</v>
      </c>
      <c r="AC30" s="228"/>
      <c r="AD30" s="6">
        <f t="shared" ref="AD30:AD93" si="3">IF(COUNT(H30)=1,B30,0)</f>
        <v>0</v>
      </c>
      <c r="AE30" s="6">
        <f t="shared" ref="AE30:AE93" si="4">IF(COUNT(I30)=1,B30,0)</f>
        <v>0</v>
      </c>
      <c r="AF30" s="6">
        <f t="shared" ref="AF30:AF93" si="5">L30*10+B30</f>
        <v>0</v>
      </c>
      <c r="AG30" s="6" t="str">
        <f t="shared" ref="AG30:AG93" si="6">RIGHT(AF30,2)</f>
        <v>0</v>
      </c>
    </row>
    <row r="31" spans="1:33" ht="18" customHeight="1" thickTop="1" thickBot="1">
      <c r="A31" s="24">
        <v>3</v>
      </c>
      <c r="B31" s="70"/>
      <c r="C31" s="70"/>
      <c r="D31" s="150">
        <f t="shared" si="0"/>
        <v>0</v>
      </c>
      <c r="E31" s="70"/>
      <c r="F31" s="151" t="str">
        <f t="shared" si="1"/>
        <v/>
      </c>
      <c r="G31" s="70"/>
      <c r="H31" s="70"/>
      <c r="I31" s="70"/>
      <c r="J31" s="71"/>
      <c r="K31" s="71"/>
      <c r="L31" s="70"/>
      <c r="M31" s="70"/>
      <c r="N31" s="70"/>
      <c r="O31" s="71"/>
      <c r="P31" s="71"/>
      <c r="Q31" s="70"/>
      <c r="R31" s="70"/>
      <c r="S31" s="152" t="str">
        <f t="shared" si="2"/>
        <v/>
      </c>
      <c r="U31" s="215"/>
      <c r="V31" s="73" t="s">
        <v>80</v>
      </c>
      <c r="W31" s="213">
        <v>4</v>
      </c>
      <c r="X31" s="213"/>
      <c r="Z31" s="226"/>
      <c r="AA31" s="72" t="s">
        <v>589</v>
      </c>
      <c r="AB31" s="215">
        <v>8</v>
      </c>
      <c r="AC31" s="228"/>
      <c r="AD31" s="6">
        <f t="shared" si="3"/>
        <v>0</v>
      </c>
      <c r="AE31" s="6">
        <f t="shared" si="4"/>
        <v>0</v>
      </c>
      <c r="AF31" s="6">
        <f t="shared" si="5"/>
        <v>0</v>
      </c>
      <c r="AG31" s="6" t="str">
        <f t="shared" si="6"/>
        <v>0</v>
      </c>
    </row>
    <row r="32" spans="1:33" ht="18" customHeight="1" thickTop="1" thickBot="1">
      <c r="A32" s="24">
        <v>4</v>
      </c>
      <c r="B32" s="70"/>
      <c r="C32" s="70"/>
      <c r="D32" s="150">
        <f t="shared" si="0"/>
        <v>0</v>
      </c>
      <c r="E32" s="70"/>
      <c r="F32" s="151" t="str">
        <f t="shared" si="1"/>
        <v/>
      </c>
      <c r="G32" s="70"/>
      <c r="H32" s="70"/>
      <c r="I32" s="70"/>
      <c r="J32" s="71"/>
      <c r="K32" s="71"/>
      <c r="L32" s="70"/>
      <c r="M32" s="70"/>
      <c r="N32" s="70"/>
      <c r="O32" s="71"/>
      <c r="P32" s="71"/>
      <c r="Q32" s="70"/>
      <c r="R32" s="70"/>
      <c r="S32" s="152" t="str">
        <f t="shared" si="2"/>
        <v/>
      </c>
      <c r="U32" s="215"/>
      <c r="V32" s="73" t="s">
        <v>81</v>
      </c>
      <c r="W32" s="213">
        <v>15</v>
      </c>
      <c r="X32" s="213"/>
      <c r="Y32" s="74"/>
      <c r="Z32" s="227"/>
      <c r="AA32" s="190" t="s">
        <v>590</v>
      </c>
      <c r="AB32" s="216">
        <v>15</v>
      </c>
      <c r="AC32" s="217"/>
      <c r="AD32" s="6">
        <f t="shared" si="3"/>
        <v>0</v>
      </c>
      <c r="AE32" s="6">
        <f t="shared" si="4"/>
        <v>0</v>
      </c>
      <c r="AF32" s="6">
        <f t="shared" si="5"/>
        <v>0</v>
      </c>
      <c r="AG32" s="6" t="str">
        <f t="shared" si="6"/>
        <v>0</v>
      </c>
    </row>
    <row r="33" spans="1:33" ht="18" customHeight="1" thickTop="1" thickBot="1">
      <c r="A33" s="24">
        <v>5</v>
      </c>
      <c r="B33" s="70"/>
      <c r="C33" s="70"/>
      <c r="D33" s="150">
        <f t="shared" si="0"/>
        <v>0</v>
      </c>
      <c r="E33" s="70"/>
      <c r="F33" s="151" t="str">
        <f t="shared" si="1"/>
        <v/>
      </c>
      <c r="G33" s="70"/>
      <c r="H33" s="70"/>
      <c r="I33" s="70"/>
      <c r="J33" s="71"/>
      <c r="K33" s="71"/>
      <c r="L33" s="70"/>
      <c r="M33" s="70"/>
      <c r="N33" s="70"/>
      <c r="O33" s="71"/>
      <c r="P33" s="71"/>
      <c r="Q33" s="70"/>
      <c r="R33" s="70"/>
      <c r="S33" s="152" t="str">
        <f t="shared" si="2"/>
        <v/>
      </c>
      <c r="U33" s="215"/>
      <c r="V33" s="73" t="s">
        <v>82</v>
      </c>
      <c r="W33" s="213">
        <v>50</v>
      </c>
      <c r="X33" s="213"/>
      <c r="Y33" s="74"/>
      <c r="Z33" s="74"/>
      <c r="AA33" s="74"/>
      <c r="AB33" s="74"/>
      <c r="AD33" s="6">
        <f t="shared" si="3"/>
        <v>0</v>
      </c>
      <c r="AE33" s="6">
        <f t="shared" si="4"/>
        <v>0</v>
      </c>
      <c r="AF33" s="6">
        <f t="shared" si="5"/>
        <v>0</v>
      </c>
      <c r="AG33" s="6" t="str">
        <f t="shared" si="6"/>
        <v>0</v>
      </c>
    </row>
    <row r="34" spans="1:33" ht="18" customHeight="1" thickTop="1" thickBot="1">
      <c r="A34" s="24">
        <v>6</v>
      </c>
      <c r="B34" s="70"/>
      <c r="C34" s="70"/>
      <c r="D34" s="150">
        <f t="shared" si="0"/>
        <v>0</v>
      </c>
      <c r="E34" s="70"/>
      <c r="F34" s="151" t="str">
        <f t="shared" si="1"/>
        <v/>
      </c>
      <c r="G34" s="70"/>
      <c r="H34" s="70"/>
      <c r="I34" s="70"/>
      <c r="J34" s="71"/>
      <c r="K34" s="71"/>
      <c r="L34" s="70"/>
      <c r="M34" s="70"/>
      <c r="N34" s="70"/>
      <c r="O34" s="71"/>
      <c r="P34" s="71"/>
      <c r="Q34" s="70"/>
      <c r="R34" s="70"/>
      <c r="S34" s="152" t="str">
        <f t="shared" si="2"/>
        <v/>
      </c>
      <c r="U34" s="215"/>
      <c r="V34" s="73" t="s">
        <v>12</v>
      </c>
      <c r="W34" s="213">
        <v>501</v>
      </c>
      <c r="X34" s="213"/>
      <c r="Y34" s="74"/>
      <c r="Z34" s="74"/>
      <c r="AA34" s="74"/>
      <c r="AB34" s="74"/>
      <c r="AD34" s="6">
        <f t="shared" si="3"/>
        <v>0</v>
      </c>
      <c r="AE34" s="6">
        <f t="shared" si="4"/>
        <v>0</v>
      </c>
      <c r="AF34" s="6">
        <f t="shared" si="5"/>
        <v>0</v>
      </c>
      <c r="AG34" s="6" t="str">
        <f t="shared" si="6"/>
        <v>0</v>
      </c>
    </row>
    <row r="35" spans="1:33" ht="18" customHeight="1" thickTop="1" thickBot="1">
      <c r="A35" s="24">
        <v>7</v>
      </c>
      <c r="B35" s="70"/>
      <c r="C35" s="70"/>
      <c r="D35" s="150">
        <f t="shared" si="0"/>
        <v>0</v>
      </c>
      <c r="E35" s="70"/>
      <c r="F35" s="151" t="str">
        <f t="shared" si="1"/>
        <v/>
      </c>
      <c r="G35" s="70"/>
      <c r="H35" s="70"/>
      <c r="I35" s="70"/>
      <c r="J35" s="71"/>
      <c r="K35" s="71"/>
      <c r="L35" s="70"/>
      <c r="M35" s="70"/>
      <c r="N35" s="70"/>
      <c r="O35" s="71"/>
      <c r="P35" s="71"/>
      <c r="Q35" s="70"/>
      <c r="R35" s="70"/>
      <c r="S35" s="152" t="str">
        <f t="shared" si="2"/>
        <v/>
      </c>
      <c r="U35" s="215"/>
      <c r="V35" s="73" t="s">
        <v>11</v>
      </c>
      <c r="W35" s="213">
        <v>503</v>
      </c>
      <c r="X35" s="213"/>
      <c r="Y35" s="74"/>
      <c r="Z35" s="74"/>
      <c r="AA35" s="74"/>
      <c r="AB35" s="74"/>
      <c r="AD35" s="6">
        <f t="shared" si="3"/>
        <v>0</v>
      </c>
      <c r="AE35" s="6">
        <f t="shared" si="4"/>
        <v>0</v>
      </c>
      <c r="AF35" s="6">
        <f t="shared" si="5"/>
        <v>0</v>
      </c>
      <c r="AG35" s="6" t="str">
        <f t="shared" si="6"/>
        <v>0</v>
      </c>
    </row>
    <row r="36" spans="1:33" ht="18" customHeight="1" thickTop="1" thickBot="1">
      <c r="A36" s="24">
        <v>8</v>
      </c>
      <c r="B36" s="70"/>
      <c r="C36" s="70"/>
      <c r="D36" s="150">
        <f t="shared" si="0"/>
        <v>0</v>
      </c>
      <c r="E36" s="70"/>
      <c r="F36" s="151" t="str">
        <f t="shared" si="1"/>
        <v/>
      </c>
      <c r="G36" s="70"/>
      <c r="H36" s="70"/>
      <c r="I36" s="70"/>
      <c r="J36" s="71"/>
      <c r="K36" s="71"/>
      <c r="L36" s="70"/>
      <c r="M36" s="70"/>
      <c r="N36" s="70"/>
      <c r="O36" s="71"/>
      <c r="P36" s="71"/>
      <c r="Q36" s="70"/>
      <c r="R36" s="70"/>
      <c r="S36" s="152" t="str">
        <f t="shared" si="2"/>
        <v/>
      </c>
      <c r="U36" s="215"/>
      <c r="V36" s="73" t="s">
        <v>83</v>
      </c>
      <c r="W36" s="213">
        <v>660</v>
      </c>
      <c r="X36" s="213"/>
      <c r="Y36" s="75" t="s">
        <v>84</v>
      </c>
      <c r="Z36" s="75"/>
      <c r="AA36" s="75"/>
      <c r="AB36" s="75"/>
      <c r="AD36" s="6">
        <f t="shared" si="3"/>
        <v>0</v>
      </c>
      <c r="AE36" s="6">
        <f t="shared" si="4"/>
        <v>0</v>
      </c>
      <c r="AF36" s="6">
        <f t="shared" si="5"/>
        <v>0</v>
      </c>
      <c r="AG36" s="6" t="str">
        <f t="shared" si="6"/>
        <v>0</v>
      </c>
    </row>
    <row r="37" spans="1:33" ht="18" customHeight="1" thickTop="1" thickBot="1">
      <c r="A37" s="24">
        <v>9</v>
      </c>
      <c r="B37" s="70"/>
      <c r="C37" s="70"/>
      <c r="D37" s="150">
        <f t="shared" si="0"/>
        <v>0</v>
      </c>
      <c r="E37" s="70"/>
      <c r="F37" s="151" t="str">
        <f t="shared" si="1"/>
        <v/>
      </c>
      <c r="G37" s="70"/>
      <c r="H37" s="70"/>
      <c r="I37" s="70"/>
      <c r="J37" s="71"/>
      <c r="K37" s="71"/>
      <c r="L37" s="70"/>
      <c r="M37" s="70"/>
      <c r="N37" s="70"/>
      <c r="O37" s="71"/>
      <c r="P37" s="71"/>
      <c r="Q37" s="70"/>
      <c r="R37" s="70"/>
      <c r="S37" s="152" t="str">
        <f t="shared" si="2"/>
        <v/>
      </c>
      <c r="U37" s="215"/>
      <c r="V37" s="73" t="s">
        <v>85</v>
      </c>
      <c r="W37" s="213">
        <v>606</v>
      </c>
      <c r="X37" s="213"/>
      <c r="Y37" s="74"/>
      <c r="Z37" s="74"/>
      <c r="AA37" s="74"/>
      <c r="AB37" s="74"/>
      <c r="AD37" s="6">
        <f t="shared" si="3"/>
        <v>0</v>
      </c>
      <c r="AE37" s="6">
        <f t="shared" si="4"/>
        <v>0</v>
      </c>
      <c r="AF37" s="6">
        <f t="shared" si="5"/>
        <v>0</v>
      </c>
      <c r="AG37" s="6" t="str">
        <f t="shared" si="6"/>
        <v>0</v>
      </c>
    </row>
    <row r="38" spans="1:33" ht="18" customHeight="1" thickTop="1" thickBot="1">
      <c r="A38" s="24">
        <v>10</v>
      </c>
      <c r="B38" s="70"/>
      <c r="C38" s="70"/>
      <c r="D38" s="150">
        <f t="shared" si="0"/>
        <v>0</v>
      </c>
      <c r="E38" s="70"/>
      <c r="F38" s="151" t="str">
        <f t="shared" si="1"/>
        <v/>
      </c>
      <c r="G38" s="70"/>
      <c r="H38" s="70"/>
      <c r="I38" s="70"/>
      <c r="J38" s="71"/>
      <c r="K38" s="71"/>
      <c r="L38" s="70"/>
      <c r="M38" s="70"/>
      <c r="N38" s="70"/>
      <c r="O38" s="71"/>
      <c r="P38" s="71"/>
      <c r="Q38" s="70"/>
      <c r="R38" s="70"/>
      <c r="S38" s="152" t="str">
        <f t="shared" si="2"/>
        <v/>
      </c>
      <c r="U38" s="214" t="s">
        <v>86</v>
      </c>
      <c r="V38" s="73" t="s">
        <v>24</v>
      </c>
      <c r="W38" s="213">
        <v>1</v>
      </c>
      <c r="X38" s="213"/>
      <c r="Y38" s="74"/>
      <c r="Z38" s="74"/>
      <c r="AA38" s="74"/>
      <c r="AB38" s="74"/>
      <c r="AD38" s="6">
        <f t="shared" si="3"/>
        <v>0</v>
      </c>
      <c r="AE38" s="6">
        <f t="shared" si="4"/>
        <v>0</v>
      </c>
      <c r="AF38" s="6">
        <f t="shared" si="5"/>
        <v>0</v>
      </c>
      <c r="AG38" s="6" t="str">
        <f t="shared" si="6"/>
        <v>0</v>
      </c>
    </row>
    <row r="39" spans="1:33" ht="18" customHeight="1" thickTop="1" thickBot="1">
      <c r="A39" s="24">
        <v>11</v>
      </c>
      <c r="B39" s="70"/>
      <c r="C39" s="70"/>
      <c r="D39" s="150">
        <f t="shared" si="0"/>
        <v>0</v>
      </c>
      <c r="E39" s="70"/>
      <c r="F39" s="151" t="str">
        <f t="shared" si="1"/>
        <v/>
      </c>
      <c r="G39" s="70"/>
      <c r="H39" s="70"/>
      <c r="I39" s="70"/>
      <c r="J39" s="71"/>
      <c r="K39" s="71"/>
      <c r="L39" s="70"/>
      <c r="M39" s="70"/>
      <c r="N39" s="70"/>
      <c r="O39" s="71"/>
      <c r="P39" s="71"/>
      <c r="Q39" s="70"/>
      <c r="R39" s="70"/>
      <c r="S39" s="152" t="str">
        <f t="shared" si="2"/>
        <v/>
      </c>
      <c r="U39" s="215"/>
      <c r="V39" s="73" t="s">
        <v>87</v>
      </c>
      <c r="W39" s="213">
        <v>30</v>
      </c>
      <c r="X39" s="213"/>
      <c r="Y39" s="74"/>
      <c r="Z39" s="74"/>
      <c r="AA39" s="74"/>
      <c r="AB39" s="74"/>
      <c r="AD39" s="6">
        <f t="shared" si="3"/>
        <v>0</v>
      </c>
      <c r="AE39" s="6">
        <f t="shared" si="4"/>
        <v>0</v>
      </c>
      <c r="AF39" s="6">
        <f t="shared" si="5"/>
        <v>0</v>
      </c>
      <c r="AG39" s="6" t="str">
        <f t="shared" si="6"/>
        <v>0</v>
      </c>
    </row>
    <row r="40" spans="1:33" ht="18" customHeight="1" thickTop="1" thickBot="1">
      <c r="A40" s="24">
        <v>12</v>
      </c>
      <c r="B40" s="70"/>
      <c r="C40" s="70"/>
      <c r="D40" s="150">
        <f t="shared" si="0"/>
        <v>0</v>
      </c>
      <c r="E40" s="70"/>
      <c r="F40" s="151" t="str">
        <f t="shared" si="1"/>
        <v/>
      </c>
      <c r="G40" s="70"/>
      <c r="H40" s="70"/>
      <c r="I40" s="70"/>
      <c r="J40" s="71"/>
      <c r="K40" s="71"/>
      <c r="L40" s="70"/>
      <c r="M40" s="70"/>
      <c r="N40" s="70"/>
      <c r="O40" s="71"/>
      <c r="P40" s="71"/>
      <c r="Q40" s="70"/>
      <c r="R40" s="70"/>
      <c r="S40" s="152" t="str">
        <f t="shared" si="2"/>
        <v/>
      </c>
      <c r="U40" s="215"/>
      <c r="V40" s="73" t="s">
        <v>82</v>
      </c>
      <c r="W40" s="213">
        <v>50</v>
      </c>
      <c r="X40" s="213"/>
      <c r="Y40" s="75" t="s">
        <v>285</v>
      </c>
      <c r="Z40" s="75"/>
      <c r="AA40" s="75"/>
      <c r="AB40" s="75"/>
      <c r="AD40" s="6">
        <f t="shared" si="3"/>
        <v>0</v>
      </c>
      <c r="AE40" s="6">
        <f t="shared" si="4"/>
        <v>0</v>
      </c>
      <c r="AF40" s="6">
        <f t="shared" si="5"/>
        <v>0</v>
      </c>
      <c r="AG40" s="6" t="str">
        <f t="shared" si="6"/>
        <v>0</v>
      </c>
    </row>
    <row r="41" spans="1:33" ht="18" customHeight="1" thickTop="1" thickBot="1">
      <c r="A41" s="24">
        <v>13</v>
      </c>
      <c r="B41" s="70"/>
      <c r="C41" s="70"/>
      <c r="D41" s="150">
        <f t="shared" si="0"/>
        <v>0</v>
      </c>
      <c r="E41" s="70"/>
      <c r="F41" s="151" t="str">
        <f t="shared" si="1"/>
        <v/>
      </c>
      <c r="G41" s="70"/>
      <c r="H41" s="70"/>
      <c r="I41" s="70"/>
      <c r="J41" s="71"/>
      <c r="K41" s="71"/>
      <c r="L41" s="70"/>
      <c r="M41" s="70"/>
      <c r="N41" s="70"/>
      <c r="O41" s="71"/>
      <c r="P41" s="71"/>
      <c r="Q41" s="70"/>
      <c r="R41" s="70"/>
      <c r="S41" s="152" t="str">
        <f t="shared" si="2"/>
        <v/>
      </c>
      <c r="U41" s="215"/>
      <c r="V41" s="73" t="s">
        <v>12</v>
      </c>
      <c r="W41" s="213">
        <v>501</v>
      </c>
      <c r="X41" s="213"/>
      <c r="Y41" s="74"/>
      <c r="Z41" s="74"/>
      <c r="AA41" s="74"/>
      <c r="AB41" s="74"/>
      <c r="AD41" s="6">
        <f t="shared" si="3"/>
        <v>0</v>
      </c>
      <c r="AE41" s="6">
        <f t="shared" si="4"/>
        <v>0</v>
      </c>
      <c r="AF41" s="6">
        <f t="shared" si="5"/>
        <v>0</v>
      </c>
      <c r="AG41" s="6" t="str">
        <f t="shared" si="6"/>
        <v>0</v>
      </c>
    </row>
    <row r="42" spans="1:33" ht="18" customHeight="1" thickTop="1" thickBot="1">
      <c r="A42" s="24">
        <v>14</v>
      </c>
      <c r="B42" s="70"/>
      <c r="C42" s="70"/>
      <c r="D42" s="150">
        <f t="shared" si="0"/>
        <v>0</v>
      </c>
      <c r="E42" s="70"/>
      <c r="F42" s="151" t="str">
        <f t="shared" si="1"/>
        <v/>
      </c>
      <c r="G42" s="70"/>
      <c r="H42" s="70"/>
      <c r="I42" s="70"/>
      <c r="J42" s="71"/>
      <c r="K42" s="71"/>
      <c r="L42" s="70"/>
      <c r="M42" s="70"/>
      <c r="N42" s="70"/>
      <c r="O42" s="71"/>
      <c r="P42" s="71"/>
      <c r="Q42" s="70"/>
      <c r="R42" s="70"/>
      <c r="S42" s="152" t="str">
        <f t="shared" si="2"/>
        <v/>
      </c>
      <c r="U42" s="215"/>
      <c r="V42" s="73" t="s">
        <v>11</v>
      </c>
      <c r="W42" s="213">
        <v>503</v>
      </c>
      <c r="X42" s="213"/>
      <c r="Y42" s="74"/>
      <c r="Z42" s="74"/>
      <c r="AA42" s="74"/>
      <c r="AB42" s="74"/>
      <c r="AD42" s="6">
        <f t="shared" si="3"/>
        <v>0</v>
      </c>
      <c r="AE42" s="6">
        <f t="shared" si="4"/>
        <v>0</v>
      </c>
      <c r="AF42" s="6">
        <f t="shared" si="5"/>
        <v>0</v>
      </c>
      <c r="AG42" s="6" t="str">
        <f t="shared" si="6"/>
        <v>0</v>
      </c>
    </row>
    <row r="43" spans="1:33" ht="18" customHeight="1" thickTop="1" thickBot="1">
      <c r="A43" s="24">
        <v>15</v>
      </c>
      <c r="B43" s="70"/>
      <c r="C43" s="70"/>
      <c r="D43" s="150">
        <f t="shared" si="0"/>
        <v>0</v>
      </c>
      <c r="E43" s="70"/>
      <c r="F43" s="151" t="str">
        <f t="shared" si="1"/>
        <v/>
      </c>
      <c r="G43" s="70"/>
      <c r="H43" s="70"/>
      <c r="I43" s="70"/>
      <c r="J43" s="71"/>
      <c r="K43" s="71"/>
      <c r="L43" s="70"/>
      <c r="M43" s="70"/>
      <c r="N43" s="70"/>
      <c r="O43" s="71"/>
      <c r="P43" s="71"/>
      <c r="Q43" s="70"/>
      <c r="R43" s="70"/>
      <c r="S43" s="152" t="str">
        <f t="shared" si="2"/>
        <v/>
      </c>
      <c r="U43" s="215"/>
      <c r="V43" s="73" t="s">
        <v>83</v>
      </c>
      <c r="W43" s="213">
        <v>640</v>
      </c>
      <c r="X43" s="213"/>
      <c r="Y43" s="74" t="s">
        <v>88</v>
      </c>
      <c r="Z43" s="74"/>
      <c r="AA43" s="74"/>
      <c r="AB43" s="74"/>
      <c r="AD43" s="6">
        <f t="shared" si="3"/>
        <v>0</v>
      </c>
      <c r="AE43" s="6">
        <f t="shared" si="4"/>
        <v>0</v>
      </c>
      <c r="AF43" s="6">
        <f t="shared" si="5"/>
        <v>0</v>
      </c>
      <c r="AG43" s="6" t="str">
        <f t="shared" si="6"/>
        <v>0</v>
      </c>
    </row>
    <row r="44" spans="1:33" ht="18" customHeight="1" thickTop="1" thickBot="1">
      <c r="A44" s="24">
        <v>16</v>
      </c>
      <c r="B44" s="70"/>
      <c r="C44" s="70"/>
      <c r="D44" s="150">
        <f t="shared" si="0"/>
        <v>0</v>
      </c>
      <c r="E44" s="70"/>
      <c r="F44" s="151" t="str">
        <f t="shared" si="1"/>
        <v/>
      </c>
      <c r="G44" s="70"/>
      <c r="H44" s="70"/>
      <c r="I44" s="70"/>
      <c r="J44" s="71"/>
      <c r="K44" s="71"/>
      <c r="L44" s="70"/>
      <c r="M44" s="70"/>
      <c r="N44" s="70"/>
      <c r="O44" s="71"/>
      <c r="P44" s="71"/>
      <c r="Q44" s="70"/>
      <c r="R44" s="70"/>
      <c r="S44" s="152" t="str">
        <f t="shared" si="2"/>
        <v/>
      </c>
      <c r="U44" s="215"/>
      <c r="V44" s="73" t="s">
        <v>85</v>
      </c>
      <c r="W44" s="213">
        <v>606</v>
      </c>
      <c r="X44" s="213"/>
      <c r="Y44" s="74"/>
      <c r="Z44" s="74"/>
      <c r="AA44" s="74"/>
      <c r="AB44" s="74"/>
      <c r="AD44" s="6">
        <f t="shared" si="3"/>
        <v>0</v>
      </c>
      <c r="AE44" s="6">
        <f t="shared" si="4"/>
        <v>0</v>
      </c>
      <c r="AF44" s="6">
        <f t="shared" si="5"/>
        <v>0</v>
      </c>
      <c r="AG44" s="6" t="str">
        <f t="shared" si="6"/>
        <v>0</v>
      </c>
    </row>
    <row r="45" spans="1:33" ht="18" customHeight="1" thickTop="1" thickBot="1">
      <c r="A45" s="24">
        <v>17</v>
      </c>
      <c r="B45" s="70"/>
      <c r="C45" s="70"/>
      <c r="D45" s="150">
        <f t="shared" si="0"/>
        <v>0</v>
      </c>
      <c r="E45" s="70"/>
      <c r="F45" s="151" t="str">
        <f t="shared" si="1"/>
        <v/>
      </c>
      <c r="G45" s="70"/>
      <c r="H45" s="70"/>
      <c r="I45" s="70"/>
      <c r="J45" s="71"/>
      <c r="K45" s="71"/>
      <c r="L45" s="70"/>
      <c r="M45" s="70"/>
      <c r="N45" s="70"/>
      <c r="O45" s="71"/>
      <c r="P45" s="71"/>
      <c r="Q45" s="70"/>
      <c r="R45" s="70"/>
      <c r="S45" s="152" t="str">
        <f t="shared" si="2"/>
        <v/>
      </c>
      <c r="U45" s="214" t="s">
        <v>89</v>
      </c>
      <c r="V45" s="73" t="s">
        <v>24</v>
      </c>
      <c r="W45" s="213">
        <v>1</v>
      </c>
      <c r="X45" s="213"/>
      <c r="Y45" s="74"/>
      <c r="Z45" s="74"/>
      <c r="AA45" s="74"/>
      <c r="AB45" s="74"/>
      <c r="AD45" s="6">
        <f t="shared" si="3"/>
        <v>0</v>
      </c>
      <c r="AE45" s="6">
        <f t="shared" si="4"/>
        <v>0</v>
      </c>
      <c r="AF45" s="6">
        <f t="shared" si="5"/>
        <v>0</v>
      </c>
      <c r="AG45" s="6" t="str">
        <f t="shared" si="6"/>
        <v>0</v>
      </c>
    </row>
    <row r="46" spans="1:33" ht="18" customHeight="1" thickTop="1" thickBot="1">
      <c r="A46" s="24">
        <v>18</v>
      </c>
      <c r="B46" s="70"/>
      <c r="C46" s="70"/>
      <c r="D46" s="150">
        <f t="shared" si="0"/>
        <v>0</v>
      </c>
      <c r="E46" s="70"/>
      <c r="F46" s="151" t="str">
        <f t="shared" si="1"/>
        <v/>
      </c>
      <c r="G46" s="70"/>
      <c r="H46" s="70"/>
      <c r="I46" s="70"/>
      <c r="J46" s="71"/>
      <c r="K46" s="71"/>
      <c r="L46" s="70"/>
      <c r="M46" s="70"/>
      <c r="N46" s="70"/>
      <c r="O46" s="71"/>
      <c r="P46" s="71"/>
      <c r="Q46" s="70"/>
      <c r="R46" s="70"/>
      <c r="S46" s="152" t="str">
        <f t="shared" si="2"/>
        <v/>
      </c>
      <c r="U46" s="215"/>
      <c r="V46" s="73" t="s">
        <v>87</v>
      </c>
      <c r="W46" s="213">
        <v>30</v>
      </c>
      <c r="X46" s="213"/>
      <c r="Y46" s="74"/>
      <c r="Z46" s="74"/>
      <c r="AA46" s="74"/>
      <c r="AB46" s="74"/>
      <c r="AD46" s="6">
        <f t="shared" si="3"/>
        <v>0</v>
      </c>
      <c r="AE46" s="6">
        <f t="shared" si="4"/>
        <v>0</v>
      </c>
      <c r="AF46" s="6">
        <f t="shared" si="5"/>
        <v>0</v>
      </c>
      <c r="AG46" s="6" t="str">
        <f t="shared" si="6"/>
        <v>0</v>
      </c>
    </row>
    <row r="47" spans="1:33" ht="18" customHeight="1" thickTop="1" thickBot="1">
      <c r="A47" s="24">
        <v>19</v>
      </c>
      <c r="B47" s="70"/>
      <c r="C47" s="70"/>
      <c r="D47" s="150">
        <f t="shared" si="0"/>
        <v>0</v>
      </c>
      <c r="E47" s="70"/>
      <c r="F47" s="151" t="str">
        <f t="shared" si="1"/>
        <v/>
      </c>
      <c r="G47" s="70"/>
      <c r="H47" s="70"/>
      <c r="I47" s="70"/>
      <c r="J47" s="71"/>
      <c r="K47" s="71"/>
      <c r="L47" s="70"/>
      <c r="M47" s="70"/>
      <c r="N47" s="70"/>
      <c r="O47" s="71"/>
      <c r="P47" s="71"/>
      <c r="Q47" s="70"/>
      <c r="R47" s="70"/>
      <c r="S47" s="152" t="str">
        <f t="shared" si="2"/>
        <v/>
      </c>
      <c r="U47" s="210" t="s">
        <v>323</v>
      </c>
      <c r="V47" s="73" t="s">
        <v>24</v>
      </c>
      <c r="W47" s="213">
        <v>1</v>
      </c>
      <c r="X47" s="213"/>
      <c r="Y47" s="74"/>
      <c r="Z47" s="74"/>
      <c r="AA47" s="74"/>
      <c r="AB47" s="74"/>
      <c r="AD47" s="6">
        <f t="shared" si="3"/>
        <v>0</v>
      </c>
      <c r="AE47" s="6">
        <f t="shared" si="4"/>
        <v>0</v>
      </c>
      <c r="AF47" s="6">
        <f t="shared" si="5"/>
        <v>0</v>
      </c>
      <c r="AG47" s="6" t="str">
        <f t="shared" si="6"/>
        <v>0</v>
      </c>
    </row>
    <row r="48" spans="1:33" ht="18" customHeight="1" thickTop="1" thickBot="1">
      <c r="A48" s="24">
        <v>20</v>
      </c>
      <c r="B48" s="70"/>
      <c r="C48" s="70"/>
      <c r="D48" s="150">
        <f t="shared" si="0"/>
        <v>0</v>
      </c>
      <c r="E48" s="70"/>
      <c r="F48" s="151" t="str">
        <f t="shared" si="1"/>
        <v/>
      </c>
      <c r="G48" s="70"/>
      <c r="H48" s="70"/>
      <c r="I48" s="70"/>
      <c r="J48" s="71"/>
      <c r="K48" s="71"/>
      <c r="L48" s="70"/>
      <c r="M48" s="70"/>
      <c r="N48" s="70"/>
      <c r="O48" s="71"/>
      <c r="P48" s="71"/>
      <c r="Q48" s="70"/>
      <c r="R48" s="70"/>
      <c r="S48" s="152" t="str">
        <f t="shared" si="2"/>
        <v/>
      </c>
      <c r="U48" s="211"/>
      <c r="V48" s="73" t="s">
        <v>91</v>
      </c>
      <c r="W48" s="213">
        <v>2</v>
      </c>
      <c r="X48" s="213"/>
      <c r="Y48" s="74"/>
      <c r="Z48" s="74"/>
      <c r="AA48" s="74"/>
      <c r="AB48" s="74"/>
      <c r="AD48" s="6">
        <f t="shared" si="3"/>
        <v>0</v>
      </c>
      <c r="AE48" s="6">
        <f t="shared" si="4"/>
        <v>0</v>
      </c>
      <c r="AF48" s="6">
        <f t="shared" si="5"/>
        <v>0</v>
      </c>
      <c r="AG48" s="6" t="str">
        <f t="shared" si="6"/>
        <v>0</v>
      </c>
    </row>
    <row r="49" spans="1:33" ht="18" customHeight="1" thickTop="1" thickBot="1">
      <c r="A49" s="24">
        <v>21</v>
      </c>
      <c r="B49" s="70"/>
      <c r="C49" s="70"/>
      <c r="D49" s="150">
        <f t="shared" si="0"/>
        <v>0</v>
      </c>
      <c r="E49" s="70"/>
      <c r="F49" s="151" t="str">
        <f t="shared" si="1"/>
        <v/>
      </c>
      <c r="G49" s="70"/>
      <c r="H49" s="70"/>
      <c r="I49" s="70"/>
      <c r="J49" s="71"/>
      <c r="K49" s="71"/>
      <c r="L49" s="70"/>
      <c r="M49" s="70"/>
      <c r="N49" s="70"/>
      <c r="O49" s="71"/>
      <c r="P49" s="71"/>
      <c r="Q49" s="70"/>
      <c r="R49" s="70"/>
      <c r="S49" s="152" t="str">
        <f t="shared" si="2"/>
        <v/>
      </c>
      <c r="U49" s="211"/>
      <c r="V49" s="73" t="s">
        <v>80</v>
      </c>
      <c r="W49" s="213">
        <v>4</v>
      </c>
      <c r="X49" s="213"/>
      <c r="Y49" s="74"/>
      <c r="Z49" s="74"/>
      <c r="AA49" s="74"/>
      <c r="AB49" s="74"/>
      <c r="AD49" s="6">
        <f t="shared" si="3"/>
        <v>0</v>
      </c>
      <c r="AE49" s="6">
        <f t="shared" si="4"/>
        <v>0</v>
      </c>
      <c r="AF49" s="6">
        <f t="shared" si="5"/>
        <v>0</v>
      </c>
      <c r="AG49" s="6" t="str">
        <f t="shared" si="6"/>
        <v>0</v>
      </c>
    </row>
    <row r="50" spans="1:33" ht="18" customHeight="1" thickTop="1" thickBot="1">
      <c r="A50" s="24">
        <v>22</v>
      </c>
      <c r="B50" s="70"/>
      <c r="C50" s="70"/>
      <c r="D50" s="150">
        <f t="shared" si="0"/>
        <v>0</v>
      </c>
      <c r="E50" s="70"/>
      <c r="F50" s="151" t="str">
        <f t="shared" si="1"/>
        <v/>
      </c>
      <c r="G50" s="70"/>
      <c r="H50" s="70"/>
      <c r="I50" s="70"/>
      <c r="J50" s="71"/>
      <c r="K50" s="71"/>
      <c r="L50" s="70"/>
      <c r="M50" s="70"/>
      <c r="N50" s="70"/>
      <c r="O50" s="71"/>
      <c r="P50" s="71"/>
      <c r="Q50" s="70"/>
      <c r="R50" s="70"/>
      <c r="S50" s="152" t="str">
        <f t="shared" si="2"/>
        <v/>
      </c>
      <c r="U50" s="211"/>
      <c r="V50" s="73" t="s">
        <v>17</v>
      </c>
      <c r="W50" s="213">
        <v>8</v>
      </c>
      <c r="X50" s="213"/>
      <c r="Y50" s="74"/>
      <c r="Z50" s="74"/>
      <c r="AA50" s="74"/>
      <c r="AB50" s="74"/>
      <c r="AD50" s="6">
        <f t="shared" si="3"/>
        <v>0</v>
      </c>
      <c r="AE50" s="6">
        <f t="shared" si="4"/>
        <v>0</v>
      </c>
      <c r="AF50" s="6">
        <f t="shared" si="5"/>
        <v>0</v>
      </c>
      <c r="AG50" s="6" t="str">
        <f t="shared" si="6"/>
        <v>0</v>
      </c>
    </row>
    <row r="51" spans="1:33" ht="18" customHeight="1" thickTop="1" thickBot="1">
      <c r="A51" s="24">
        <v>23</v>
      </c>
      <c r="B51" s="70"/>
      <c r="C51" s="70"/>
      <c r="D51" s="150">
        <f t="shared" si="0"/>
        <v>0</v>
      </c>
      <c r="E51" s="70"/>
      <c r="F51" s="151" t="str">
        <f t="shared" si="1"/>
        <v/>
      </c>
      <c r="G51" s="70"/>
      <c r="H51" s="70"/>
      <c r="I51" s="70"/>
      <c r="J51" s="71"/>
      <c r="K51" s="71"/>
      <c r="L51" s="70"/>
      <c r="M51" s="70"/>
      <c r="N51" s="70"/>
      <c r="O51" s="71"/>
      <c r="P51" s="71"/>
      <c r="Q51" s="70"/>
      <c r="R51" s="70"/>
      <c r="S51" s="152" t="str">
        <f t="shared" si="2"/>
        <v/>
      </c>
      <c r="U51" s="211"/>
      <c r="V51" s="73" t="s">
        <v>81</v>
      </c>
      <c r="W51" s="213">
        <v>15</v>
      </c>
      <c r="X51" s="213">
        <v>15</v>
      </c>
      <c r="Y51" s="75"/>
      <c r="Z51" s="75"/>
      <c r="AA51" s="75"/>
      <c r="AB51" s="75"/>
      <c r="AD51" s="6">
        <f t="shared" si="3"/>
        <v>0</v>
      </c>
      <c r="AE51" s="6">
        <f t="shared" si="4"/>
        <v>0</v>
      </c>
      <c r="AF51" s="6">
        <f t="shared" si="5"/>
        <v>0</v>
      </c>
      <c r="AG51" s="6" t="str">
        <f t="shared" si="6"/>
        <v>0</v>
      </c>
    </row>
    <row r="52" spans="1:33" ht="18" customHeight="1" thickTop="1" thickBot="1">
      <c r="A52" s="24">
        <v>24</v>
      </c>
      <c r="B52" s="70"/>
      <c r="C52" s="70"/>
      <c r="D52" s="150">
        <f t="shared" si="0"/>
        <v>0</v>
      </c>
      <c r="E52" s="70"/>
      <c r="F52" s="151" t="str">
        <f t="shared" si="1"/>
        <v/>
      </c>
      <c r="G52" s="70"/>
      <c r="H52" s="70"/>
      <c r="I52" s="70"/>
      <c r="J52" s="71"/>
      <c r="K52" s="71"/>
      <c r="L52" s="70"/>
      <c r="M52" s="70"/>
      <c r="N52" s="70"/>
      <c r="O52" s="71"/>
      <c r="P52" s="71"/>
      <c r="Q52" s="70"/>
      <c r="R52" s="70"/>
      <c r="S52" s="152" t="str">
        <f t="shared" si="2"/>
        <v/>
      </c>
      <c r="U52" s="211"/>
      <c r="V52" s="73" t="s">
        <v>87</v>
      </c>
      <c r="W52" s="213">
        <v>30</v>
      </c>
      <c r="X52" s="213"/>
      <c r="Y52" s="74"/>
      <c r="Z52" s="74"/>
      <c r="AA52" s="74"/>
      <c r="AB52" s="74"/>
      <c r="AD52" s="6">
        <f t="shared" si="3"/>
        <v>0</v>
      </c>
      <c r="AE52" s="6">
        <f t="shared" si="4"/>
        <v>0</v>
      </c>
      <c r="AF52" s="6">
        <f t="shared" si="5"/>
        <v>0</v>
      </c>
      <c r="AG52" s="6" t="str">
        <f t="shared" si="6"/>
        <v>0</v>
      </c>
    </row>
    <row r="53" spans="1:33" ht="18" customHeight="1" thickTop="1" thickBot="1">
      <c r="A53" s="24">
        <v>25</v>
      </c>
      <c r="B53" s="70"/>
      <c r="C53" s="70"/>
      <c r="D53" s="150">
        <f t="shared" si="0"/>
        <v>0</v>
      </c>
      <c r="E53" s="70"/>
      <c r="F53" s="151" t="str">
        <f t="shared" si="1"/>
        <v/>
      </c>
      <c r="G53" s="70"/>
      <c r="H53" s="70"/>
      <c r="I53" s="70"/>
      <c r="J53" s="71"/>
      <c r="K53" s="71"/>
      <c r="L53" s="70"/>
      <c r="M53" s="70"/>
      <c r="N53" s="70"/>
      <c r="O53" s="71"/>
      <c r="P53" s="71"/>
      <c r="Q53" s="70"/>
      <c r="R53" s="70"/>
      <c r="S53" s="152" t="str">
        <f t="shared" si="2"/>
        <v/>
      </c>
      <c r="U53" s="211"/>
      <c r="V53" s="73" t="s">
        <v>92</v>
      </c>
      <c r="W53" s="213">
        <v>100</v>
      </c>
      <c r="X53" s="213"/>
      <c r="AD53" s="6">
        <f t="shared" si="3"/>
        <v>0</v>
      </c>
      <c r="AE53" s="6">
        <f t="shared" si="4"/>
        <v>0</v>
      </c>
      <c r="AF53" s="6">
        <f t="shared" si="5"/>
        <v>0</v>
      </c>
      <c r="AG53" s="6" t="str">
        <f t="shared" si="6"/>
        <v>0</v>
      </c>
    </row>
    <row r="54" spans="1:33" ht="18" customHeight="1" thickTop="1" thickBot="1">
      <c r="A54" s="24">
        <v>26</v>
      </c>
      <c r="B54" s="70"/>
      <c r="C54" s="70"/>
      <c r="D54" s="150">
        <f t="shared" si="0"/>
        <v>0</v>
      </c>
      <c r="E54" s="70"/>
      <c r="F54" s="151" t="str">
        <f t="shared" si="1"/>
        <v/>
      </c>
      <c r="G54" s="70"/>
      <c r="H54" s="70"/>
      <c r="I54" s="70"/>
      <c r="J54" s="71"/>
      <c r="K54" s="71"/>
      <c r="L54" s="70"/>
      <c r="M54" s="70"/>
      <c r="N54" s="70"/>
      <c r="O54" s="71"/>
      <c r="P54" s="71"/>
      <c r="Q54" s="70"/>
      <c r="R54" s="70"/>
      <c r="S54" s="152" t="str">
        <f t="shared" si="2"/>
        <v/>
      </c>
      <c r="U54" s="211"/>
      <c r="V54" s="73" t="s">
        <v>93</v>
      </c>
      <c r="W54" s="213">
        <v>110</v>
      </c>
      <c r="X54" s="213"/>
      <c r="Y54" s="74"/>
      <c r="Z54" s="74"/>
      <c r="AA54" s="74"/>
      <c r="AB54" s="74"/>
      <c r="AD54" s="6">
        <f t="shared" si="3"/>
        <v>0</v>
      </c>
      <c r="AE54" s="6">
        <f t="shared" si="4"/>
        <v>0</v>
      </c>
      <c r="AF54" s="6">
        <f t="shared" si="5"/>
        <v>0</v>
      </c>
      <c r="AG54" s="6" t="str">
        <f t="shared" si="6"/>
        <v>0</v>
      </c>
    </row>
    <row r="55" spans="1:33" ht="18" customHeight="1" thickTop="1" thickBot="1">
      <c r="A55" s="24">
        <v>27</v>
      </c>
      <c r="B55" s="70"/>
      <c r="C55" s="70"/>
      <c r="D55" s="150">
        <f t="shared" si="0"/>
        <v>0</v>
      </c>
      <c r="E55" s="70"/>
      <c r="F55" s="151" t="str">
        <f t="shared" si="1"/>
        <v/>
      </c>
      <c r="G55" s="70"/>
      <c r="H55" s="70"/>
      <c r="I55" s="70"/>
      <c r="J55" s="71"/>
      <c r="K55" s="71"/>
      <c r="L55" s="70"/>
      <c r="M55" s="70"/>
      <c r="N55" s="70"/>
      <c r="O55" s="71"/>
      <c r="P55" s="71"/>
      <c r="Q55" s="70"/>
      <c r="R55" s="70"/>
      <c r="S55" s="152" t="str">
        <f t="shared" si="2"/>
        <v/>
      </c>
      <c r="U55" s="211"/>
      <c r="V55" s="73" t="s">
        <v>12</v>
      </c>
      <c r="W55" s="213">
        <v>501</v>
      </c>
      <c r="X55" s="213"/>
      <c r="Y55" s="74"/>
      <c r="Z55" s="74"/>
      <c r="AA55" s="74"/>
      <c r="AB55" s="74"/>
      <c r="AD55" s="6">
        <f t="shared" si="3"/>
        <v>0</v>
      </c>
      <c r="AE55" s="6">
        <f t="shared" si="4"/>
        <v>0</v>
      </c>
      <c r="AF55" s="6">
        <f t="shared" si="5"/>
        <v>0</v>
      </c>
      <c r="AG55" s="6" t="str">
        <f t="shared" si="6"/>
        <v>0</v>
      </c>
    </row>
    <row r="56" spans="1:33" ht="18" customHeight="1" thickTop="1" thickBot="1">
      <c r="A56" s="24">
        <v>28</v>
      </c>
      <c r="B56" s="70"/>
      <c r="C56" s="70"/>
      <c r="D56" s="150">
        <f t="shared" si="0"/>
        <v>0</v>
      </c>
      <c r="E56" s="70"/>
      <c r="F56" s="151" t="str">
        <f t="shared" si="1"/>
        <v/>
      </c>
      <c r="G56" s="70"/>
      <c r="H56" s="70"/>
      <c r="I56" s="70"/>
      <c r="J56" s="71"/>
      <c r="K56" s="71"/>
      <c r="L56" s="70"/>
      <c r="M56" s="70"/>
      <c r="N56" s="70"/>
      <c r="O56" s="71"/>
      <c r="P56" s="71"/>
      <c r="Q56" s="70"/>
      <c r="R56" s="70"/>
      <c r="S56" s="152" t="str">
        <f t="shared" si="2"/>
        <v/>
      </c>
      <c r="U56" s="211"/>
      <c r="V56" s="73" t="s">
        <v>11</v>
      </c>
      <c r="W56" s="213">
        <v>503</v>
      </c>
      <c r="X56" s="213"/>
      <c r="Y56" s="74"/>
      <c r="Z56" s="74"/>
      <c r="AA56" s="74"/>
      <c r="AB56" s="74"/>
      <c r="AD56" s="6">
        <f t="shared" si="3"/>
        <v>0</v>
      </c>
      <c r="AE56" s="6">
        <f t="shared" si="4"/>
        <v>0</v>
      </c>
      <c r="AF56" s="6">
        <f t="shared" si="5"/>
        <v>0</v>
      </c>
      <c r="AG56" s="6" t="str">
        <f t="shared" si="6"/>
        <v>0</v>
      </c>
    </row>
    <row r="57" spans="1:33" ht="18" customHeight="1" thickTop="1" thickBot="1">
      <c r="A57" s="24">
        <v>29</v>
      </c>
      <c r="B57" s="70"/>
      <c r="C57" s="70"/>
      <c r="D57" s="150">
        <f t="shared" si="0"/>
        <v>0</v>
      </c>
      <c r="E57" s="70"/>
      <c r="F57" s="151" t="str">
        <f t="shared" si="1"/>
        <v/>
      </c>
      <c r="G57" s="70"/>
      <c r="H57" s="70"/>
      <c r="I57" s="70"/>
      <c r="J57" s="71"/>
      <c r="K57" s="71"/>
      <c r="L57" s="70"/>
      <c r="M57" s="70"/>
      <c r="N57" s="70"/>
      <c r="O57" s="71"/>
      <c r="P57" s="71"/>
      <c r="Q57" s="70"/>
      <c r="R57" s="70"/>
      <c r="S57" s="152" t="str">
        <f t="shared" si="2"/>
        <v/>
      </c>
      <c r="U57" s="212"/>
      <c r="V57" s="78" t="s">
        <v>83</v>
      </c>
      <c r="W57" s="213">
        <v>650</v>
      </c>
      <c r="X57" s="213"/>
      <c r="Y57" s="6" t="s">
        <v>94</v>
      </c>
      <c r="AD57" s="6">
        <f t="shared" si="3"/>
        <v>0</v>
      </c>
      <c r="AE57" s="6">
        <f t="shared" si="4"/>
        <v>0</v>
      </c>
      <c r="AF57" s="6">
        <f t="shared" si="5"/>
        <v>0</v>
      </c>
      <c r="AG57" s="6" t="str">
        <f t="shared" si="6"/>
        <v>0</v>
      </c>
    </row>
    <row r="58" spans="1:33" ht="18" customHeight="1" thickTop="1" thickBot="1">
      <c r="A58" s="24">
        <v>30</v>
      </c>
      <c r="B58" s="70"/>
      <c r="C58" s="70"/>
      <c r="D58" s="150">
        <f t="shared" si="0"/>
        <v>0</v>
      </c>
      <c r="E58" s="70"/>
      <c r="F58" s="151" t="str">
        <f t="shared" si="1"/>
        <v/>
      </c>
      <c r="G58" s="70"/>
      <c r="H58" s="70"/>
      <c r="I58" s="70"/>
      <c r="J58" s="71"/>
      <c r="K58" s="71"/>
      <c r="L58" s="70"/>
      <c r="M58" s="70"/>
      <c r="N58" s="70"/>
      <c r="O58" s="71"/>
      <c r="P58" s="71"/>
      <c r="Q58" s="70"/>
      <c r="R58" s="70"/>
      <c r="S58" s="152" t="str">
        <f t="shared" si="2"/>
        <v/>
      </c>
      <c r="U58" s="210" t="s">
        <v>95</v>
      </c>
      <c r="V58" s="73" t="s">
        <v>24</v>
      </c>
      <c r="W58" s="213">
        <v>1</v>
      </c>
      <c r="X58" s="213"/>
      <c r="Y58" s="74"/>
      <c r="Z58" s="74"/>
      <c r="AA58" s="74"/>
      <c r="AB58" s="74"/>
      <c r="AD58" s="6">
        <f t="shared" si="3"/>
        <v>0</v>
      </c>
      <c r="AE58" s="6">
        <f t="shared" si="4"/>
        <v>0</v>
      </c>
      <c r="AF58" s="6">
        <f t="shared" si="5"/>
        <v>0</v>
      </c>
      <c r="AG58" s="6" t="str">
        <f t="shared" si="6"/>
        <v>0</v>
      </c>
    </row>
    <row r="59" spans="1:33" ht="18" customHeight="1" thickTop="1" thickBot="1">
      <c r="A59" s="24">
        <v>31</v>
      </c>
      <c r="B59" s="70"/>
      <c r="C59" s="70"/>
      <c r="D59" s="150">
        <f t="shared" si="0"/>
        <v>0</v>
      </c>
      <c r="E59" s="70"/>
      <c r="F59" s="151" t="str">
        <f t="shared" si="1"/>
        <v/>
      </c>
      <c r="G59" s="70"/>
      <c r="H59" s="70"/>
      <c r="I59" s="70"/>
      <c r="J59" s="71"/>
      <c r="K59" s="71"/>
      <c r="L59" s="70"/>
      <c r="M59" s="70"/>
      <c r="N59" s="70"/>
      <c r="O59" s="71"/>
      <c r="P59" s="71"/>
      <c r="Q59" s="70"/>
      <c r="R59" s="70"/>
      <c r="S59" s="152" t="str">
        <f t="shared" si="2"/>
        <v/>
      </c>
      <c r="U59" s="211"/>
      <c r="V59" s="73" t="s">
        <v>91</v>
      </c>
      <c r="W59" s="213">
        <v>2</v>
      </c>
      <c r="X59" s="213"/>
      <c r="Y59" s="74"/>
      <c r="Z59" s="74"/>
      <c r="AA59" s="74"/>
      <c r="AB59" s="74"/>
      <c r="AC59" s="79"/>
      <c r="AD59" s="6">
        <f t="shared" si="3"/>
        <v>0</v>
      </c>
      <c r="AE59" s="6">
        <f t="shared" si="4"/>
        <v>0</v>
      </c>
      <c r="AF59" s="6">
        <f t="shared" si="5"/>
        <v>0</v>
      </c>
      <c r="AG59" s="6" t="str">
        <f t="shared" si="6"/>
        <v>0</v>
      </c>
    </row>
    <row r="60" spans="1:33" ht="18" customHeight="1" thickTop="1" thickBot="1">
      <c r="A60" s="24">
        <v>32</v>
      </c>
      <c r="B60" s="70"/>
      <c r="C60" s="70"/>
      <c r="D60" s="150">
        <f t="shared" si="0"/>
        <v>0</v>
      </c>
      <c r="E60" s="70"/>
      <c r="F60" s="151" t="str">
        <f t="shared" si="1"/>
        <v/>
      </c>
      <c r="G60" s="70"/>
      <c r="H60" s="70"/>
      <c r="I60" s="70"/>
      <c r="J60" s="71"/>
      <c r="K60" s="71"/>
      <c r="L60" s="70"/>
      <c r="M60" s="70"/>
      <c r="N60" s="70"/>
      <c r="O60" s="71"/>
      <c r="P60" s="71"/>
      <c r="Q60" s="70"/>
      <c r="R60" s="70"/>
      <c r="S60" s="152" t="str">
        <f t="shared" si="2"/>
        <v/>
      </c>
      <c r="U60" s="211"/>
      <c r="V60" s="73" t="s">
        <v>17</v>
      </c>
      <c r="W60" s="213">
        <v>8</v>
      </c>
      <c r="X60" s="213"/>
      <c r="Y60" s="74"/>
      <c r="Z60" s="74"/>
      <c r="AA60" s="74"/>
      <c r="AB60" s="74"/>
      <c r="AC60" s="79"/>
      <c r="AD60" s="6">
        <f t="shared" si="3"/>
        <v>0</v>
      </c>
      <c r="AE60" s="6">
        <f t="shared" si="4"/>
        <v>0</v>
      </c>
      <c r="AF60" s="6">
        <f t="shared" si="5"/>
        <v>0</v>
      </c>
      <c r="AG60" s="6" t="str">
        <f t="shared" si="6"/>
        <v>0</v>
      </c>
    </row>
    <row r="61" spans="1:33" ht="18" customHeight="1" thickTop="1" thickBot="1">
      <c r="A61" s="24">
        <v>33</v>
      </c>
      <c r="B61" s="70"/>
      <c r="C61" s="70"/>
      <c r="D61" s="150">
        <f t="shared" si="0"/>
        <v>0</v>
      </c>
      <c r="E61" s="70"/>
      <c r="F61" s="151" t="str">
        <f t="shared" si="1"/>
        <v/>
      </c>
      <c r="G61" s="70"/>
      <c r="H61" s="70"/>
      <c r="I61" s="70"/>
      <c r="J61" s="71"/>
      <c r="K61" s="71"/>
      <c r="L61" s="70"/>
      <c r="M61" s="70"/>
      <c r="N61" s="70"/>
      <c r="O61" s="71"/>
      <c r="P61" s="71"/>
      <c r="Q61" s="70"/>
      <c r="R61" s="70"/>
      <c r="S61" s="152" t="str">
        <f t="shared" si="2"/>
        <v/>
      </c>
      <c r="U61" s="211"/>
      <c r="V61" s="73" t="s">
        <v>81</v>
      </c>
      <c r="W61" s="213">
        <v>15</v>
      </c>
      <c r="X61" s="213">
        <v>15</v>
      </c>
      <c r="Y61" s="75" t="s">
        <v>286</v>
      </c>
      <c r="Z61" s="75"/>
      <c r="AA61" s="75"/>
      <c r="AB61" s="75"/>
      <c r="AD61" s="6">
        <f t="shared" si="3"/>
        <v>0</v>
      </c>
      <c r="AE61" s="6">
        <f t="shared" si="4"/>
        <v>0</v>
      </c>
      <c r="AF61" s="6">
        <f t="shared" si="5"/>
        <v>0</v>
      </c>
      <c r="AG61" s="6" t="str">
        <f t="shared" si="6"/>
        <v>0</v>
      </c>
    </row>
    <row r="62" spans="1:33" ht="18" customHeight="1" thickTop="1" thickBot="1">
      <c r="A62" s="24">
        <v>34</v>
      </c>
      <c r="B62" s="70"/>
      <c r="C62" s="70"/>
      <c r="D62" s="150">
        <f t="shared" si="0"/>
        <v>0</v>
      </c>
      <c r="E62" s="70"/>
      <c r="F62" s="151" t="str">
        <f t="shared" si="1"/>
        <v/>
      </c>
      <c r="G62" s="70"/>
      <c r="H62" s="70"/>
      <c r="I62" s="70"/>
      <c r="J62" s="71"/>
      <c r="K62" s="71"/>
      <c r="L62" s="70"/>
      <c r="M62" s="70"/>
      <c r="N62" s="70"/>
      <c r="O62" s="71"/>
      <c r="P62" s="71"/>
      <c r="Q62" s="70"/>
      <c r="R62" s="70"/>
      <c r="S62" s="152" t="str">
        <f t="shared" si="2"/>
        <v/>
      </c>
      <c r="U62" s="211"/>
      <c r="V62" s="73" t="s">
        <v>96</v>
      </c>
      <c r="W62" s="213">
        <v>20</v>
      </c>
      <c r="X62" s="213">
        <v>20</v>
      </c>
      <c r="Y62" s="75" t="s">
        <v>285</v>
      </c>
      <c r="Z62" s="75"/>
      <c r="AA62" s="75"/>
      <c r="AB62" s="75"/>
      <c r="AD62" s="6">
        <f t="shared" si="3"/>
        <v>0</v>
      </c>
      <c r="AE62" s="6">
        <f t="shared" si="4"/>
        <v>0</v>
      </c>
      <c r="AF62" s="6">
        <f t="shared" si="5"/>
        <v>0</v>
      </c>
      <c r="AG62" s="6" t="str">
        <f t="shared" si="6"/>
        <v>0</v>
      </c>
    </row>
    <row r="63" spans="1:33" ht="18" customHeight="1" thickTop="1" thickBot="1">
      <c r="A63" s="24">
        <v>35</v>
      </c>
      <c r="B63" s="70"/>
      <c r="C63" s="70"/>
      <c r="D63" s="150">
        <f t="shared" si="0"/>
        <v>0</v>
      </c>
      <c r="E63" s="70"/>
      <c r="F63" s="151" t="str">
        <f t="shared" si="1"/>
        <v/>
      </c>
      <c r="G63" s="70"/>
      <c r="H63" s="70"/>
      <c r="I63" s="70"/>
      <c r="J63" s="71"/>
      <c r="K63" s="71"/>
      <c r="L63" s="70"/>
      <c r="M63" s="70"/>
      <c r="N63" s="70"/>
      <c r="O63" s="71"/>
      <c r="P63" s="71"/>
      <c r="Q63" s="70"/>
      <c r="R63" s="70"/>
      <c r="S63" s="152" t="str">
        <f t="shared" si="2"/>
        <v/>
      </c>
      <c r="U63" s="211"/>
      <c r="V63" s="73" t="s">
        <v>97</v>
      </c>
      <c r="W63" s="213">
        <v>80</v>
      </c>
      <c r="X63" s="213"/>
      <c r="Y63" s="75" t="s">
        <v>287</v>
      </c>
      <c r="Z63" s="75"/>
      <c r="AA63" s="75"/>
      <c r="AB63" s="75"/>
      <c r="AD63" s="6">
        <f t="shared" si="3"/>
        <v>0</v>
      </c>
      <c r="AE63" s="6">
        <f t="shared" si="4"/>
        <v>0</v>
      </c>
      <c r="AF63" s="6">
        <f t="shared" si="5"/>
        <v>0</v>
      </c>
      <c r="AG63" s="6" t="str">
        <f t="shared" si="6"/>
        <v>0</v>
      </c>
    </row>
    <row r="64" spans="1:33" ht="18" customHeight="1" thickTop="1" thickBot="1">
      <c r="A64" s="24">
        <v>36</v>
      </c>
      <c r="B64" s="70"/>
      <c r="C64" s="70"/>
      <c r="D64" s="150">
        <f t="shared" si="0"/>
        <v>0</v>
      </c>
      <c r="E64" s="70"/>
      <c r="F64" s="151" t="str">
        <f t="shared" si="1"/>
        <v/>
      </c>
      <c r="G64" s="70"/>
      <c r="H64" s="70"/>
      <c r="I64" s="70"/>
      <c r="J64" s="71"/>
      <c r="K64" s="71"/>
      <c r="L64" s="70"/>
      <c r="M64" s="70"/>
      <c r="N64" s="70"/>
      <c r="O64" s="71"/>
      <c r="P64" s="71"/>
      <c r="Q64" s="70"/>
      <c r="R64" s="70"/>
      <c r="S64" s="152" t="str">
        <f t="shared" si="2"/>
        <v/>
      </c>
      <c r="U64" s="211"/>
      <c r="V64" s="73" t="s">
        <v>98</v>
      </c>
      <c r="W64" s="213">
        <v>100</v>
      </c>
      <c r="X64" s="213"/>
      <c r="Y64" s="75" t="s">
        <v>288</v>
      </c>
      <c r="Z64" s="75"/>
      <c r="AA64" s="75"/>
      <c r="AB64" s="75"/>
      <c r="AD64" s="6">
        <f t="shared" si="3"/>
        <v>0</v>
      </c>
      <c r="AE64" s="6">
        <f t="shared" si="4"/>
        <v>0</v>
      </c>
      <c r="AF64" s="6">
        <f t="shared" si="5"/>
        <v>0</v>
      </c>
      <c r="AG64" s="6" t="str">
        <f t="shared" si="6"/>
        <v>0</v>
      </c>
    </row>
    <row r="65" spans="1:33" ht="18" customHeight="1" thickTop="1" thickBot="1">
      <c r="A65" s="24">
        <v>37</v>
      </c>
      <c r="B65" s="70"/>
      <c r="C65" s="70"/>
      <c r="D65" s="150">
        <f t="shared" si="0"/>
        <v>0</v>
      </c>
      <c r="E65" s="70"/>
      <c r="F65" s="151" t="str">
        <f t="shared" si="1"/>
        <v/>
      </c>
      <c r="G65" s="70"/>
      <c r="H65" s="70"/>
      <c r="I65" s="70"/>
      <c r="J65" s="71"/>
      <c r="K65" s="71"/>
      <c r="L65" s="70"/>
      <c r="M65" s="70"/>
      <c r="N65" s="70"/>
      <c r="O65" s="71"/>
      <c r="P65" s="71"/>
      <c r="Q65" s="70"/>
      <c r="R65" s="70"/>
      <c r="S65" s="152" t="str">
        <f t="shared" si="2"/>
        <v/>
      </c>
      <c r="U65" s="211"/>
      <c r="V65" s="73" t="s">
        <v>12</v>
      </c>
      <c r="W65" s="213">
        <v>501</v>
      </c>
      <c r="X65" s="213"/>
      <c r="Y65" s="74"/>
      <c r="Z65" s="74"/>
      <c r="AA65" s="74"/>
      <c r="AB65" s="74"/>
      <c r="AD65" s="6">
        <f t="shared" si="3"/>
        <v>0</v>
      </c>
      <c r="AE65" s="6">
        <f t="shared" si="4"/>
        <v>0</v>
      </c>
      <c r="AF65" s="6">
        <f t="shared" si="5"/>
        <v>0</v>
      </c>
      <c r="AG65" s="6" t="str">
        <f t="shared" si="6"/>
        <v>0</v>
      </c>
    </row>
    <row r="66" spans="1:33" ht="18" customHeight="1" thickTop="1" thickBot="1">
      <c r="A66" s="24">
        <v>38</v>
      </c>
      <c r="B66" s="70"/>
      <c r="C66" s="70"/>
      <c r="D66" s="150">
        <f t="shared" si="0"/>
        <v>0</v>
      </c>
      <c r="E66" s="70"/>
      <c r="F66" s="151" t="str">
        <f t="shared" si="1"/>
        <v/>
      </c>
      <c r="G66" s="70"/>
      <c r="H66" s="70"/>
      <c r="I66" s="70"/>
      <c r="J66" s="71"/>
      <c r="K66" s="71"/>
      <c r="L66" s="70"/>
      <c r="M66" s="70"/>
      <c r="N66" s="70"/>
      <c r="O66" s="71"/>
      <c r="P66" s="71"/>
      <c r="Q66" s="70"/>
      <c r="R66" s="70"/>
      <c r="S66" s="152" t="str">
        <f t="shared" si="2"/>
        <v/>
      </c>
      <c r="U66" s="211"/>
      <c r="V66" s="73" t="s">
        <v>11</v>
      </c>
      <c r="W66" s="213">
        <v>503</v>
      </c>
      <c r="X66" s="213"/>
      <c r="Y66" s="74"/>
      <c r="Z66" s="74"/>
      <c r="AA66" s="74"/>
      <c r="AB66" s="74"/>
      <c r="AD66" s="6">
        <f t="shared" si="3"/>
        <v>0</v>
      </c>
      <c r="AE66" s="6">
        <f t="shared" si="4"/>
        <v>0</v>
      </c>
      <c r="AF66" s="6">
        <f t="shared" si="5"/>
        <v>0</v>
      </c>
      <c r="AG66" s="6" t="str">
        <f t="shared" si="6"/>
        <v>0</v>
      </c>
    </row>
    <row r="67" spans="1:33" ht="18" customHeight="1" thickTop="1" thickBot="1">
      <c r="A67" s="24">
        <v>39</v>
      </c>
      <c r="B67" s="70"/>
      <c r="C67" s="70"/>
      <c r="D67" s="150">
        <f t="shared" si="0"/>
        <v>0</v>
      </c>
      <c r="E67" s="70"/>
      <c r="F67" s="151" t="str">
        <f t="shared" si="1"/>
        <v/>
      </c>
      <c r="G67" s="70"/>
      <c r="H67" s="70"/>
      <c r="I67" s="70"/>
      <c r="J67" s="71"/>
      <c r="K67" s="71"/>
      <c r="L67" s="70"/>
      <c r="M67" s="70"/>
      <c r="N67" s="70"/>
      <c r="O67" s="71"/>
      <c r="P67" s="71"/>
      <c r="Q67" s="70"/>
      <c r="R67" s="70"/>
      <c r="S67" s="152" t="str">
        <f t="shared" si="2"/>
        <v/>
      </c>
      <c r="U67" s="212"/>
      <c r="V67" s="73" t="s">
        <v>83</v>
      </c>
      <c r="W67" s="213">
        <v>627</v>
      </c>
      <c r="X67" s="213"/>
      <c r="Y67" s="74" t="s">
        <v>99</v>
      </c>
      <c r="Z67" s="74"/>
      <c r="AA67" s="74"/>
      <c r="AB67" s="74"/>
      <c r="AD67" s="6">
        <f t="shared" si="3"/>
        <v>0</v>
      </c>
      <c r="AE67" s="6">
        <f t="shared" si="4"/>
        <v>0</v>
      </c>
      <c r="AF67" s="6">
        <f t="shared" si="5"/>
        <v>0</v>
      </c>
      <c r="AG67" s="6" t="str">
        <f t="shared" si="6"/>
        <v>0</v>
      </c>
    </row>
    <row r="68" spans="1:33" ht="18" customHeight="1" thickTop="1" thickBot="1">
      <c r="A68" s="24">
        <v>40</v>
      </c>
      <c r="B68" s="70"/>
      <c r="C68" s="70"/>
      <c r="D68" s="150">
        <f t="shared" si="0"/>
        <v>0</v>
      </c>
      <c r="E68" s="70"/>
      <c r="F68" s="151" t="str">
        <f t="shared" si="1"/>
        <v/>
      </c>
      <c r="G68" s="70"/>
      <c r="H68" s="70"/>
      <c r="I68" s="70"/>
      <c r="J68" s="71"/>
      <c r="K68" s="71"/>
      <c r="L68" s="70"/>
      <c r="M68" s="70"/>
      <c r="N68" s="70"/>
      <c r="O68" s="71"/>
      <c r="P68" s="71"/>
      <c r="Q68" s="70"/>
      <c r="R68" s="70"/>
      <c r="S68" s="152" t="str">
        <f t="shared" si="2"/>
        <v/>
      </c>
      <c r="U68" s="210" t="s">
        <v>100</v>
      </c>
      <c r="V68" s="73" t="s">
        <v>24</v>
      </c>
      <c r="W68" s="213">
        <v>1</v>
      </c>
      <c r="X68" s="213"/>
      <c r="Y68" s="74"/>
      <c r="Z68" s="74"/>
      <c r="AA68" s="74"/>
      <c r="AB68" s="74"/>
      <c r="AD68" s="6">
        <f t="shared" si="3"/>
        <v>0</v>
      </c>
      <c r="AE68" s="6">
        <f t="shared" si="4"/>
        <v>0</v>
      </c>
      <c r="AF68" s="6">
        <f t="shared" si="5"/>
        <v>0</v>
      </c>
      <c r="AG68" s="6" t="str">
        <f t="shared" si="6"/>
        <v>0</v>
      </c>
    </row>
    <row r="69" spans="1:33" ht="18" customHeight="1" thickTop="1" thickBot="1">
      <c r="A69" s="24">
        <v>41</v>
      </c>
      <c r="B69" s="70"/>
      <c r="C69" s="70"/>
      <c r="D69" s="150">
        <f t="shared" si="0"/>
        <v>0</v>
      </c>
      <c r="E69" s="70"/>
      <c r="F69" s="151" t="str">
        <f t="shared" si="1"/>
        <v/>
      </c>
      <c r="G69" s="70"/>
      <c r="H69" s="70"/>
      <c r="I69" s="70"/>
      <c r="J69" s="71"/>
      <c r="K69" s="71"/>
      <c r="L69" s="70"/>
      <c r="M69" s="70"/>
      <c r="N69" s="70"/>
      <c r="O69" s="71"/>
      <c r="P69" s="71"/>
      <c r="Q69" s="70"/>
      <c r="R69" s="70"/>
      <c r="S69" s="152" t="str">
        <f t="shared" si="2"/>
        <v/>
      </c>
      <c r="U69" s="211"/>
      <c r="V69" s="73" t="s">
        <v>17</v>
      </c>
      <c r="W69" s="213">
        <v>8</v>
      </c>
      <c r="X69" s="213"/>
      <c r="Y69" s="74"/>
      <c r="Z69" s="74"/>
      <c r="AA69" s="74"/>
      <c r="AB69" s="74"/>
      <c r="AD69" s="6">
        <f t="shared" si="3"/>
        <v>0</v>
      </c>
      <c r="AE69" s="6">
        <f t="shared" si="4"/>
        <v>0</v>
      </c>
      <c r="AF69" s="6">
        <f t="shared" si="5"/>
        <v>0</v>
      </c>
      <c r="AG69" s="6" t="str">
        <f t="shared" si="6"/>
        <v>0</v>
      </c>
    </row>
    <row r="70" spans="1:33" ht="18" customHeight="1" thickTop="1" thickBot="1">
      <c r="A70" s="24">
        <v>42</v>
      </c>
      <c r="B70" s="70"/>
      <c r="C70" s="70"/>
      <c r="D70" s="150">
        <f t="shared" si="0"/>
        <v>0</v>
      </c>
      <c r="E70" s="70"/>
      <c r="F70" s="151" t="str">
        <f t="shared" si="1"/>
        <v/>
      </c>
      <c r="G70" s="70"/>
      <c r="H70" s="70"/>
      <c r="I70" s="70"/>
      <c r="J70" s="71"/>
      <c r="K70" s="71"/>
      <c r="L70" s="70"/>
      <c r="M70" s="70"/>
      <c r="N70" s="70"/>
      <c r="O70" s="71"/>
      <c r="P70" s="71"/>
      <c r="Q70" s="70"/>
      <c r="R70" s="70"/>
      <c r="S70" s="152" t="str">
        <f t="shared" si="2"/>
        <v/>
      </c>
      <c r="U70" s="211"/>
      <c r="V70" s="73" t="s">
        <v>12</v>
      </c>
      <c r="W70" s="213">
        <v>501</v>
      </c>
      <c r="X70" s="213"/>
      <c r="Y70" s="74"/>
      <c r="Z70" s="74"/>
      <c r="AA70" s="74"/>
      <c r="AB70" s="74"/>
      <c r="AD70" s="6">
        <f t="shared" si="3"/>
        <v>0</v>
      </c>
      <c r="AE70" s="6">
        <f t="shared" si="4"/>
        <v>0</v>
      </c>
      <c r="AF70" s="6">
        <f t="shared" si="5"/>
        <v>0</v>
      </c>
      <c r="AG70" s="6" t="str">
        <f t="shared" si="6"/>
        <v>0</v>
      </c>
    </row>
    <row r="71" spans="1:33" ht="18" customHeight="1" thickTop="1" thickBot="1">
      <c r="A71" s="24">
        <v>43</v>
      </c>
      <c r="B71" s="70"/>
      <c r="C71" s="70"/>
      <c r="D71" s="150">
        <f t="shared" si="0"/>
        <v>0</v>
      </c>
      <c r="E71" s="70"/>
      <c r="F71" s="151" t="str">
        <f t="shared" si="1"/>
        <v/>
      </c>
      <c r="G71" s="70"/>
      <c r="H71" s="70"/>
      <c r="I71" s="70"/>
      <c r="J71" s="71"/>
      <c r="K71" s="71"/>
      <c r="L71" s="70"/>
      <c r="M71" s="70"/>
      <c r="N71" s="70"/>
      <c r="O71" s="71"/>
      <c r="P71" s="71"/>
      <c r="Q71" s="70"/>
      <c r="R71" s="70"/>
      <c r="S71" s="152" t="str">
        <f t="shared" si="2"/>
        <v/>
      </c>
      <c r="U71" s="212"/>
      <c r="V71" s="73" t="s">
        <v>11</v>
      </c>
      <c r="W71" s="213">
        <v>503</v>
      </c>
      <c r="X71" s="213"/>
      <c r="Y71" s="80"/>
      <c r="Z71" s="80"/>
      <c r="AA71" s="80"/>
      <c r="AB71" s="80"/>
      <c r="AD71" s="6">
        <f t="shared" si="3"/>
        <v>0</v>
      </c>
      <c r="AE71" s="6">
        <f t="shared" si="4"/>
        <v>0</v>
      </c>
      <c r="AF71" s="6">
        <f t="shared" si="5"/>
        <v>0</v>
      </c>
      <c r="AG71" s="6" t="str">
        <f t="shared" si="6"/>
        <v>0</v>
      </c>
    </row>
    <row r="72" spans="1:33" ht="18" customHeight="1" thickTop="1">
      <c r="A72" s="24">
        <v>44</v>
      </c>
      <c r="B72" s="70"/>
      <c r="C72" s="70"/>
      <c r="D72" s="150">
        <f t="shared" si="0"/>
        <v>0</v>
      </c>
      <c r="E72" s="70"/>
      <c r="F72" s="151" t="str">
        <f t="shared" si="1"/>
        <v/>
      </c>
      <c r="G72" s="70"/>
      <c r="H72" s="70"/>
      <c r="I72" s="70"/>
      <c r="J72" s="71"/>
      <c r="K72" s="71"/>
      <c r="L72" s="70"/>
      <c r="M72" s="70"/>
      <c r="N72" s="70"/>
      <c r="O72" s="71"/>
      <c r="P72" s="71"/>
      <c r="Q72" s="70"/>
      <c r="R72" s="70"/>
      <c r="S72" s="152" t="str">
        <f t="shared" si="2"/>
        <v/>
      </c>
      <c r="V72" s="80"/>
      <c r="W72" s="77"/>
      <c r="X72" s="77"/>
      <c r="Y72" s="80"/>
      <c r="Z72" s="80"/>
      <c r="AA72" s="80"/>
      <c r="AB72" s="80"/>
      <c r="AD72" s="6">
        <f t="shared" si="3"/>
        <v>0</v>
      </c>
      <c r="AE72" s="6">
        <f t="shared" si="4"/>
        <v>0</v>
      </c>
      <c r="AF72" s="6">
        <f t="shared" si="5"/>
        <v>0</v>
      </c>
      <c r="AG72" s="6" t="str">
        <f t="shared" si="6"/>
        <v>0</v>
      </c>
    </row>
    <row r="73" spans="1:33" ht="18" customHeight="1" thickBot="1">
      <c r="A73" s="24">
        <v>45</v>
      </c>
      <c r="B73" s="70"/>
      <c r="C73" s="70"/>
      <c r="D73" s="150">
        <f t="shared" si="0"/>
        <v>0</v>
      </c>
      <c r="E73" s="70"/>
      <c r="F73" s="151" t="str">
        <f t="shared" si="1"/>
        <v/>
      </c>
      <c r="G73" s="70"/>
      <c r="H73" s="70"/>
      <c r="I73" s="70"/>
      <c r="J73" s="71"/>
      <c r="K73" s="71"/>
      <c r="L73" s="70"/>
      <c r="M73" s="70"/>
      <c r="N73" s="70"/>
      <c r="O73" s="71"/>
      <c r="P73" s="71"/>
      <c r="Q73" s="70"/>
      <c r="R73" s="70"/>
      <c r="S73" s="152" t="str">
        <f t="shared" si="2"/>
        <v/>
      </c>
      <c r="U73" s="81" t="s">
        <v>9</v>
      </c>
      <c r="V73" s="81"/>
      <c r="W73" s="81"/>
      <c r="X73" s="82"/>
      <c r="Y73" s="83"/>
      <c r="Z73" s="74"/>
      <c r="AA73" s="74"/>
      <c r="AB73" s="74"/>
      <c r="AD73" s="6">
        <f t="shared" si="3"/>
        <v>0</v>
      </c>
      <c r="AE73" s="6">
        <f t="shared" si="4"/>
        <v>0</v>
      </c>
      <c r="AF73" s="6">
        <f t="shared" si="5"/>
        <v>0</v>
      </c>
      <c r="AG73" s="6" t="str">
        <f t="shared" si="6"/>
        <v>0</v>
      </c>
    </row>
    <row r="74" spans="1:33" ht="18" customHeight="1" thickTop="1" thickBot="1">
      <c r="A74" s="24">
        <v>46</v>
      </c>
      <c r="B74" s="70"/>
      <c r="C74" s="70"/>
      <c r="D74" s="150">
        <f t="shared" si="0"/>
        <v>0</v>
      </c>
      <c r="E74" s="70"/>
      <c r="F74" s="151" t="str">
        <f t="shared" si="1"/>
        <v/>
      </c>
      <c r="G74" s="70"/>
      <c r="H74" s="70"/>
      <c r="I74" s="70"/>
      <c r="J74" s="71"/>
      <c r="K74" s="71"/>
      <c r="L74" s="70"/>
      <c r="M74" s="70"/>
      <c r="N74" s="70"/>
      <c r="O74" s="71"/>
      <c r="P74" s="71"/>
      <c r="Q74" s="70"/>
      <c r="R74" s="70"/>
      <c r="S74" s="152" t="str">
        <f t="shared" si="2"/>
        <v/>
      </c>
      <c r="U74" s="72" t="s">
        <v>8</v>
      </c>
      <c r="V74" s="84" t="s">
        <v>1</v>
      </c>
      <c r="W74" s="85" t="s">
        <v>10</v>
      </c>
      <c r="X74" s="84"/>
      <c r="Y74" s="86" t="s">
        <v>14</v>
      </c>
      <c r="Z74" s="74"/>
      <c r="AA74" s="74"/>
      <c r="AB74" s="74"/>
      <c r="AC74" s="87"/>
      <c r="AD74" s="6">
        <f t="shared" si="3"/>
        <v>0</v>
      </c>
      <c r="AE74" s="6">
        <f t="shared" si="4"/>
        <v>0</v>
      </c>
      <c r="AF74" s="6">
        <f t="shared" si="5"/>
        <v>0</v>
      </c>
      <c r="AG74" s="6" t="str">
        <f t="shared" si="6"/>
        <v>0</v>
      </c>
    </row>
    <row r="75" spans="1:33" ht="18" customHeight="1" thickTop="1" thickBot="1">
      <c r="A75" s="24">
        <v>47</v>
      </c>
      <c r="B75" s="70"/>
      <c r="C75" s="70"/>
      <c r="D75" s="150">
        <f t="shared" si="0"/>
        <v>0</v>
      </c>
      <c r="E75" s="70"/>
      <c r="F75" s="151" t="str">
        <f t="shared" si="1"/>
        <v/>
      </c>
      <c r="G75" s="70"/>
      <c r="H75" s="70"/>
      <c r="I75" s="70"/>
      <c r="J75" s="71"/>
      <c r="K75" s="71"/>
      <c r="L75" s="70"/>
      <c r="M75" s="70"/>
      <c r="N75" s="70"/>
      <c r="O75" s="71"/>
      <c r="P75" s="71"/>
      <c r="Q75" s="70"/>
      <c r="R75" s="70"/>
      <c r="S75" s="152" t="str">
        <f t="shared" si="2"/>
        <v/>
      </c>
      <c r="U75" s="204" t="s">
        <v>101</v>
      </c>
      <c r="V75" s="204" t="s">
        <v>102</v>
      </c>
      <c r="W75" s="88" t="s">
        <v>2</v>
      </c>
      <c r="X75" s="88">
        <v>431</v>
      </c>
      <c r="Y75" s="204" t="s">
        <v>290</v>
      </c>
      <c r="Z75" s="185"/>
      <c r="AA75" s="185"/>
      <c r="AB75" s="185"/>
      <c r="AD75" s="6">
        <f t="shared" si="3"/>
        <v>0</v>
      </c>
      <c r="AE75" s="6">
        <f t="shared" si="4"/>
        <v>0</v>
      </c>
      <c r="AF75" s="6">
        <f t="shared" si="5"/>
        <v>0</v>
      </c>
      <c r="AG75" s="6" t="str">
        <f t="shared" si="6"/>
        <v>0</v>
      </c>
    </row>
    <row r="76" spans="1:33" ht="18" customHeight="1" thickTop="1" thickBot="1">
      <c r="A76" s="24">
        <v>48</v>
      </c>
      <c r="B76" s="70"/>
      <c r="C76" s="70"/>
      <c r="D76" s="150">
        <f t="shared" si="0"/>
        <v>0</v>
      </c>
      <c r="E76" s="70"/>
      <c r="F76" s="151" t="str">
        <f t="shared" si="1"/>
        <v/>
      </c>
      <c r="G76" s="70"/>
      <c r="H76" s="70"/>
      <c r="I76" s="70"/>
      <c r="J76" s="71"/>
      <c r="K76" s="71"/>
      <c r="L76" s="70"/>
      <c r="M76" s="70"/>
      <c r="N76" s="70"/>
      <c r="O76" s="71"/>
      <c r="P76" s="71"/>
      <c r="Q76" s="70"/>
      <c r="R76" s="70"/>
      <c r="S76" s="152" t="str">
        <f t="shared" si="2"/>
        <v/>
      </c>
      <c r="U76" s="205"/>
      <c r="V76" s="205"/>
      <c r="W76" s="88" t="s">
        <v>3</v>
      </c>
      <c r="X76" s="88">
        <v>432</v>
      </c>
      <c r="Y76" s="205"/>
      <c r="Z76" s="185"/>
      <c r="AA76" s="185"/>
      <c r="AB76" s="185"/>
      <c r="AD76" s="6">
        <f t="shared" si="3"/>
        <v>0</v>
      </c>
      <c r="AE76" s="6">
        <f t="shared" si="4"/>
        <v>0</v>
      </c>
      <c r="AF76" s="6">
        <f t="shared" si="5"/>
        <v>0</v>
      </c>
      <c r="AG76" s="6" t="str">
        <f t="shared" si="6"/>
        <v>0</v>
      </c>
    </row>
    <row r="77" spans="1:33" ht="18" customHeight="1" thickTop="1" thickBot="1">
      <c r="A77" s="24">
        <v>49</v>
      </c>
      <c r="B77" s="70"/>
      <c r="C77" s="70"/>
      <c r="D77" s="150">
        <f t="shared" si="0"/>
        <v>0</v>
      </c>
      <c r="E77" s="70"/>
      <c r="F77" s="151" t="str">
        <f t="shared" si="1"/>
        <v/>
      </c>
      <c r="G77" s="70"/>
      <c r="H77" s="70"/>
      <c r="I77" s="70"/>
      <c r="J77" s="71"/>
      <c r="K77" s="71"/>
      <c r="L77" s="70"/>
      <c r="M77" s="70"/>
      <c r="N77" s="70"/>
      <c r="O77" s="71"/>
      <c r="P77" s="71"/>
      <c r="Q77" s="70"/>
      <c r="R77" s="70"/>
      <c r="S77" s="152" t="str">
        <f t="shared" si="2"/>
        <v/>
      </c>
      <c r="U77" s="205"/>
      <c r="V77" s="205"/>
      <c r="W77" s="88" t="s">
        <v>4</v>
      </c>
      <c r="X77" s="88">
        <v>433</v>
      </c>
      <c r="Y77" s="205"/>
      <c r="Z77" s="185"/>
      <c r="AA77" s="185"/>
      <c r="AB77" s="185"/>
      <c r="AD77" s="6">
        <f t="shared" si="3"/>
        <v>0</v>
      </c>
      <c r="AE77" s="6">
        <f t="shared" si="4"/>
        <v>0</v>
      </c>
      <c r="AF77" s="6">
        <f t="shared" si="5"/>
        <v>0</v>
      </c>
      <c r="AG77" s="6" t="str">
        <f t="shared" si="6"/>
        <v>0</v>
      </c>
    </row>
    <row r="78" spans="1:33" ht="18" customHeight="1" thickTop="1" thickBot="1">
      <c r="A78" s="24">
        <v>50</v>
      </c>
      <c r="B78" s="70"/>
      <c r="C78" s="70"/>
      <c r="D78" s="150">
        <f t="shared" si="0"/>
        <v>0</v>
      </c>
      <c r="E78" s="70"/>
      <c r="F78" s="151" t="str">
        <f t="shared" si="1"/>
        <v/>
      </c>
      <c r="G78" s="70"/>
      <c r="H78" s="70"/>
      <c r="I78" s="70"/>
      <c r="J78" s="71"/>
      <c r="K78" s="71"/>
      <c r="L78" s="70"/>
      <c r="M78" s="70"/>
      <c r="N78" s="70"/>
      <c r="O78" s="71"/>
      <c r="P78" s="71"/>
      <c r="Q78" s="70"/>
      <c r="R78" s="70"/>
      <c r="S78" s="152" t="str">
        <f t="shared" si="2"/>
        <v/>
      </c>
      <c r="U78" s="205"/>
      <c r="V78" s="205"/>
      <c r="W78" s="88" t="s">
        <v>5</v>
      </c>
      <c r="X78" s="88">
        <v>434</v>
      </c>
      <c r="Y78" s="205"/>
      <c r="Z78" s="185"/>
      <c r="AA78" s="185"/>
      <c r="AB78" s="185"/>
      <c r="AD78" s="6">
        <f t="shared" si="3"/>
        <v>0</v>
      </c>
      <c r="AE78" s="6">
        <f t="shared" si="4"/>
        <v>0</v>
      </c>
      <c r="AF78" s="6">
        <f t="shared" si="5"/>
        <v>0</v>
      </c>
      <c r="AG78" s="6" t="str">
        <f t="shared" si="6"/>
        <v>0</v>
      </c>
    </row>
    <row r="79" spans="1:33" ht="18" customHeight="1" thickTop="1" thickBot="1">
      <c r="A79" s="24">
        <v>51</v>
      </c>
      <c r="B79" s="70"/>
      <c r="C79" s="70"/>
      <c r="D79" s="150">
        <f t="shared" si="0"/>
        <v>0</v>
      </c>
      <c r="E79" s="70"/>
      <c r="F79" s="151" t="str">
        <f t="shared" si="1"/>
        <v/>
      </c>
      <c r="G79" s="70"/>
      <c r="H79" s="70"/>
      <c r="I79" s="70"/>
      <c r="J79" s="71"/>
      <c r="K79" s="71"/>
      <c r="L79" s="70"/>
      <c r="M79" s="70"/>
      <c r="N79" s="70"/>
      <c r="O79" s="71"/>
      <c r="P79" s="71"/>
      <c r="Q79" s="70"/>
      <c r="R79" s="70"/>
      <c r="S79" s="152" t="str">
        <f t="shared" si="2"/>
        <v/>
      </c>
      <c r="U79" s="205"/>
      <c r="V79" s="205"/>
      <c r="W79" s="88" t="s">
        <v>6</v>
      </c>
      <c r="X79" s="88">
        <v>435</v>
      </c>
      <c r="Y79" s="205"/>
      <c r="Z79" s="185"/>
      <c r="AA79" s="185"/>
      <c r="AB79" s="185"/>
      <c r="AD79" s="6">
        <f t="shared" si="3"/>
        <v>0</v>
      </c>
      <c r="AE79" s="6">
        <f t="shared" si="4"/>
        <v>0</v>
      </c>
      <c r="AF79" s="6">
        <f t="shared" si="5"/>
        <v>0</v>
      </c>
      <c r="AG79" s="6" t="str">
        <f t="shared" si="6"/>
        <v>0</v>
      </c>
    </row>
    <row r="80" spans="1:33" ht="18" customHeight="1" thickTop="1" thickBot="1">
      <c r="A80" s="24">
        <v>52</v>
      </c>
      <c r="B80" s="70"/>
      <c r="C80" s="70"/>
      <c r="D80" s="150">
        <f t="shared" si="0"/>
        <v>0</v>
      </c>
      <c r="E80" s="70"/>
      <c r="F80" s="151" t="str">
        <f t="shared" si="1"/>
        <v/>
      </c>
      <c r="G80" s="70"/>
      <c r="H80" s="70"/>
      <c r="I80" s="70"/>
      <c r="J80" s="71"/>
      <c r="K80" s="71"/>
      <c r="L80" s="70"/>
      <c r="M80" s="70"/>
      <c r="N80" s="70"/>
      <c r="O80" s="71"/>
      <c r="P80" s="71"/>
      <c r="Q80" s="70"/>
      <c r="R80" s="70"/>
      <c r="S80" s="152" t="str">
        <f t="shared" si="2"/>
        <v/>
      </c>
      <c r="U80" s="206"/>
      <c r="V80" s="206"/>
      <c r="W80" s="89" t="s">
        <v>6</v>
      </c>
      <c r="X80" s="89">
        <v>436</v>
      </c>
      <c r="Y80" s="206"/>
      <c r="Z80" s="185"/>
      <c r="AA80" s="185"/>
      <c r="AB80" s="185"/>
      <c r="AD80" s="6">
        <f t="shared" si="3"/>
        <v>0</v>
      </c>
      <c r="AE80" s="6">
        <f t="shared" si="4"/>
        <v>0</v>
      </c>
      <c r="AF80" s="6">
        <f t="shared" si="5"/>
        <v>0</v>
      </c>
      <c r="AG80" s="6" t="str">
        <f t="shared" si="6"/>
        <v>0</v>
      </c>
    </row>
    <row r="81" spans="1:33" ht="18" customHeight="1" thickTop="1" thickBot="1">
      <c r="A81" s="24">
        <v>53</v>
      </c>
      <c r="B81" s="70"/>
      <c r="C81" s="70"/>
      <c r="D81" s="150">
        <f t="shared" si="0"/>
        <v>0</v>
      </c>
      <c r="E81" s="70"/>
      <c r="F81" s="151" t="str">
        <f t="shared" si="1"/>
        <v/>
      </c>
      <c r="G81" s="70"/>
      <c r="H81" s="70"/>
      <c r="I81" s="70"/>
      <c r="J81" s="71"/>
      <c r="K81" s="71"/>
      <c r="L81" s="70"/>
      <c r="M81" s="70"/>
      <c r="N81" s="70"/>
      <c r="O81" s="71"/>
      <c r="P81" s="71"/>
      <c r="Q81" s="70"/>
      <c r="R81" s="70"/>
      <c r="S81" s="152" t="str">
        <f t="shared" si="2"/>
        <v/>
      </c>
      <c r="U81" s="90"/>
      <c r="V81" s="207" t="s">
        <v>289</v>
      </c>
      <c r="W81" s="207"/>
      <c r="X81" s="207"/>
      <c r="Y81" s="207"/>
      <c r="Z81" s="75"/>
      <c r="AA81" s="75"/>
      <c r="AB81" s="75"/>
      <c r="AD81" s="6">
        <f t="shared" si="3"/>
        <v>0</v>
      </c>
      <c r="AE81" s="6">
        <f t="shared" si="4"/>
        <v>0</v>
      </c>
      <c r="AF81" s="6">
        <f t="shared" si="5"/>
        <v>0</v>
      </c>
      <c r="AG81" s="6" t="str">
        <f t="shared" si="6"/>
        <v>0</v>
      </c>
    </row>
    <row r="82" spans="1:33" ht="18" customHeight="1" thickTop="1" thickBot="1">
      <c r="A82" s="24">
        <v>54</v>
      </c>
      <c r="B82" s="70"/>
      <c r="C82" s="70"/>
      <c r="D82" s="150">
        <f t="shared" si="0"/>
        <v>0</v>
      </c>
      <c r="E82" s="70"/>
      <c r="F82" s="151" t="str">
        <f t="shared" si="1"/>
        <v/>
      </c>
      <c r="G82" s="70"/>
      <c r="H82" s="70"/>
      <c r="I82" s="70"/>
      <c r="J82" s="71"/>
      <c r="K82" s="71"/>
      <c r="L82" s="70"/>
      <c r="M82" s="70"/>
      <c r="N82" s="70"/>
      <c r="O82" s="71"/>
      <c r="P82" s="71"/>
      <c r="Q82" s="70"/>
      <c r="R82" s="70"/>
      <c r="S82" s="152" t="str">
        <f t="shared" si="2"/>
        <v/>
      </c>
      <c r="U82" s="208" t="s">
        <v>103</v>
      </c>
      <c r="V82" s="208" t="s">
        <v>104</v>
      </c>
      <c r="W82" s="91" t="s">
        <v>2</v>
      </c>
      <c r="X82" s="91">
        <v>481</v>
      </c>
      <c r="Y82" s="204" t="s">
        <v>291</v>
      </c>
      <c r="Z82" s="185"/>
      <c r="AA82" s="185"/>
      <c r="AB82" s="185"/>
      <c r="AD82" s="6">
        <f t="shared" si="3"/>
        <v>0</v>
      </c>
      <c r="AE82" s="6">
        <f t="shared" si="4"/>
        <v>0</v>
      </c>
      <c r="AF82" s="6">
        <f t="shared" si="5"/>
        <v>0</v>
      </c>
      <c r="AG82" s="6" t="str">
        <f t="shared" si="6"/>
        <v>0</v>
      </c>
    </row>
    <row r="83" spans="1:33" ht="18" customHeight="1" thickTop="1" thickBot="1">
      <c r="A83" s="24">
        <v>55</v>
      </c>
      <c r="B83" s="70"/>
      <c r="C83" s="70"/>
      <c r="D83" s="150">
        <f t="shared" si="0"/>
        <v>0</v>
      </c>
      <c r="E83" s="70"/>
      <c r="F83" s="151" t="str">
        <f t="shared" si="1"/>
        <v/>
      </c>
      <c r="G83" s="70"/>
      <c r="H83" s="70"/>
      <c r="I83" s="70"/>
      <c r="J83" s="71"/>
      <c r="K83" s="71"/>
      <c r="L83" s="70"/>
      <c r="M83" s="70"/>
      <c r="N83" s="70"/>
      <c r="O83" s="71"/>
      <c r="P83" s="71"/>
      <c r="Q83" s="70"/>
      <c r="R83" s="70"/>
      <c r="S83" s="152" t="str">
        <f t="shared" si="2"/>
        <v/>
      </c>
      <c r="U83" s="208"/>
      <c r="V83" s="208"/>
      <c r="W83" s="91" t="s">
        <v>3</v>
      </c>
      <c r="X83" s="91">
        <v>482</v>
      </c>
      <c r="Y83" s="205"/>
      <c r="Z83" s="185"/>
      <c r="AA83" s="185"/>
      <c r="AB83" s="185"/>
      <c r="AD83" s="6">
        <f t="shared" si="3"/>
        <v>0</v>
      </c>
      <c r="AE83" s="6">
        <f t="shared" si="4"/>
        <v>0</v>
      </c>
      <c r="AF83" s="6">
        <f t="shared" si="5"/>
        <v>0</v>
      </c>
      <c r="AG83" s="6" t="str">
        <f t="shared" si="6"/>
        <v>0</v>
      </c>
    </row>
    <row r="84" spans="1:33" ht="18" customHeight="1" thickTop="1" thickBot="1">
      <c r="A84" s="24">
        <v>56</v>
      </c>
      <c r="B84" s="70"/>
      <c r="C84" s="70"/>
      <c r="D84" s="150">
        <f t="shared" si="0"/>
        <v>0</v>
      </c>
      <c r="E84" s="70"/>
      <c r="F84" s="151" t="str">
        <f t="shared" si="1"/>
        <v/>
      </c>
      <c r="G84" s="70"/>
      <c r="H84" s="70"/>
      <c r="I84" s="70"/>
      <c r="J84" s="71"/>
      <c r="K84" s="71"/>
      <c r="L84" s="70"/>
      <c r="M84" s="70"/>
      <c r="N84" s="70"/>
      <c r="O84" s="71"/>
      <c r="P84" s="71"/>
      <c r="Q84" s="70"/>
      <c r="R84" s="70"/>
      <c r="S84" s="152" t="str">
        <f t="shared" si="2"/>
        <v/>
      </c>
      <c r="U84" s="208"/>
      <c r="V84" s="208"/>
      <c r="W84" s="91" t="s">
        <v>4</v>
      </c>
      <c r="X84" s="91">
        <v>483</v>
      </c>
      <c r="Y84" s="205"/>
      <c r="Z84" s="185"/>
      <c r="AA84" s="185"/>
      <c r="AB84" s="185"/>
      <c r="AD84" s="6">
        <f t="shared" si="3"/>
        <v>0</v>
      </c>
      <c r="AE84" s="6">
        <f t="shared" si="4"/>
        <v>0</v>
      </c>
      <c r="AF84" s="6">
        <f t="shared" si="5"/>
        <v>0</v>
      </c>
      <c r="AG84" s="6" t="str">
        <f t="shared" si="6"/>
        <v>0</v>
      </c>
    </row>
    <row r="85" spans="1:33" ht="18" customHeight="1" thickTop="1" thickBot="1">
      <c r="A85" s="24">
        <v>57</v>
      </c>
      <c r="B85" s="70"/>
      <c r="C85" s="70"/>
      <c r="D85" s="150">
        <f t="shared" si="0"/>
        <v>0</v>
      </c>
      <c r="E85" s="70"/>
      <c r="F85" s="151" t="str">
        <f t="shared" si="1"/>
        <v/>
      </c>
      <c r="G85" s="70"/>
      <c r="H85" s="70"/>
      <c r="I85" s="70"/>
      <c r="J85" s="71"/>
      <c r="K85" s="71"/>
      <c r="L85" s="70"/>
      <c r="M85" s="70"/>
      <c r="N85" s="70"/>
      <c r="O85" s="71"/>
      <c r="P85" s="71"/>
      <c r="Q85" s="70"/>
      <c r="R85" s="70"/>
      <c r="S85" s="152" t="str">
        <f t="shared" si="2"/>
        <v/>
      </c>
      <c r="U85" s="208"/>
      <c r="V85" s="208"/>
      <c r="W85" s="91" t="s">
        <v>5</v>
      </c>
      <c r="X85" s="91">
        <v>484</v>
      </c>
      <c r="Y85" s="205"/>
      <c r="Z85" s="185"/>
      <c r="AA85" s="185"/>
      <c r="AB85" s="185"/>
      <c r="AD85" s="6">
        <f t="shared" si="3"/>
        <v>0</v>
      </c>
      <c r="AE85" s="6">
        <f t="shared" si="4"/>
        <v>0</v>
      </c>
      <c r="AF85" s="6">
        <f t="shared" si="5"/>
        <v>0</v>
      </c>
      <c r="AG85" s="6" t="str">
        <f t="shared" si="6"/>
        <v>0</v>
      </c>
    </row>
    <row r="86" spans="1:33" ht="18" customHeight="1" thickTop="1" thickBot="1">
      <c r="A86" s="24">
        <v>58</v>
      </c>
      <c r="B86" s="70"/>
      <c r="C86" s="70"/>
      <c r="D86" s="150">
        <f t="shared" si="0"/>
        <v>0</v>
      </c>
      <c r="E86" s="70"/>
      <c r="F86" s="151" t="str">
        <f t="shared" si="1"/>
        <v/>
      </c>
      <c r="G86" s="70"/>
      <c r="H86" s="70"/>
      <c r="I86" s="70"/>
      <c r="J86" s="71"/>
      <c r="K86" s="71"/>
      <c r="L86" s="70"/>
      <c r="M86" s="70"/>
      <c r="N86" s="70"/>
      <c r="O86" s="71"/>
      <c r="P86" s="71"/>
      <c r="Q86" s="70"/>
      <c r="R86" s="70"/>
      <c r="S86" s="152" t="str">
        <f t="shared" si="2"/>
        <v/>
      </c>
      <c r="U86" s="208"/>
      <c r="V86" s="208"/>
      <c r="W86" s="91" t="s">
        <v>6</v>
      </c>
      <c r="X86" s="91">
        <v>485</v>
      </c>
      <c r="Y86" s="205"/>
      <c r="Z86" s="185"/>
      <c r="AA86" s="185"/>
      <c r="AB86" s="185"/>
      <c r="AD86" s="6">
        <f t="shared" si="3"/>
        <v>0</v>
      </c>
      <c r="AE86" s="6">
        <f t="shared" si="4"/>
        <v>0</v>
      </c>
      <c r="AF86" s="6">
        <f t="shared" si="5"/>
        <v>0</v>
      </c>
      <c r="AG86" s="6" t="str">
        <f t="shared" si="6"/>
        <v>0</v>
      </c>
    </row>
    <row r="87" spans="1:33" ht="18" customHeight="1" thickTop="1" thickBot="1">
      <c r="A87" s="24">
        <v>59</v>
      </c>
      <c r="B87" s="70"/>
      <c r="C87" s="70"/>
      <c r="D87" s="150">
        <f t="shared" si="0"/>
        <v>0</v>
      </c>
      <c r="E87" s="70"/>
      <c r="F87" s="151" t="str">
        <f t="shared" si="1"/>
        <v/>
      </c>
      <c r="G87" s="70"/>
      <c r="H87" s="70"/>
      <c r="I87" s="70"/>
      <c r="J87" s="71"/>
      <c r="K87" s="71"/>
      <c r="L87" s="70"/>
      <c r="M87" s="70"/>
      <c r="N87" s="70"/>
      <c r="O87" s="71"/>
      <c r="P87" s="71"/>
      <c r="Q87" s="70"/>
      <c r="R87" s="70"/>
      <c r="S87" s="152" t="str">
        <f t="shared" si="2"/>
        <v/>
      </c>
      <c r="U87" s="208"/>
      <c r="V87" s="208"/>
      <c r="W87" s="91" t="s">
        <v>6</v>
      </c>
      <c r="X87" s="91">
        <v>486</v>
      </c>
      <c r="Y87" s="206"/>
      <c r="Z87" s="185"/>
      <c r="AA87" s="185"/>
      <c r="AB87" s="185"/>
      <c r="AD87" s="6">
        <f t="shared" si="3"/>
        <v>0</v>
      </c>
      <c r="AE87" s="6">
        <f t="shared" si="4"/>
        <v>0</v>
      </c>
      <c r="AF87" s="6">
        <f t="shared" si="5"/>
        <v>0</v>
      </c>
      <c r="AG87" s="6" t="str">
        <f t="shared" si="6"/>
        <v>0</v>
      </c>
    </row>
    <row r="88" spans="1:33" ht="18" customHeight="1" thickTop="1">
      <c r="A88" s="24">
        <v>60</v>
      </c>
      <c r="B88" s="70"/>
      <c r="C88" s="70"/>
      <c r="D88" s="150">
        <f t="shared" si="0"/>
        <v>0</v>
      </c>
      <c r="E88" s="70"/>
      <c r="F88" s="151" t="str">
        <f t="shared" si="1"/>
        <v/>
      </c>
      <c r="G88" s="70"/>
      <c r="H88" s="70"/>
      <c r="I88" s="70"/>
      <c r="J88" s="71"/>
      <c r="K88" s="71"/>
      <c r="L88" s="70"/>
      <c r="M88" s="70"/>
      <c r="N88" s="70"/>
      <c r="O88" s="71"/>
      <c r="P88" s="71"/>
      <c r="Q88" s="70"/>
      <c r="R88" s="70"/>
      <c r="S88" s="152" t="str">
        <f t="shared" si="2"/>
        <v/>
      </c>
      <c r="U88" s="209" t="s">
        <v>105</v>
      </c>
      <c r="V88" s="209"/>
      <c r="W88" s="209"/>
      <c r="X88" s="209"/>
      <c r="Y88" s="209"/>
      <c r="Z88" s="209"/>
      <c r="AA88" s="209"/>
      <c r="AB88" s="209"/>
      <c r="AC88" s="209"/>
      <c r="AD88" s="6">
        <f t="shared" si="3"/>
        <v>0</v>
      </c>
      <c r="AE88" s="6">
        <f t="shared" si="4"/>
        <v>0</v>
      </c>
      <c r="AF88" s="6">
        <f t="shared" si="5"/>
        <v>0</v>
      </c>
      <c r="AG88" s="6" t="str">
        <f t="shared" si="6"/>
        <v>0</v>
      </c>
    </row>
    <row r="89" spans="1:33" ht="18" customHeight="1">
      <c r="A89" s="24">
        <v>61</v>
      </c>
      <c r="B89" s="70"/>
      <c r="C89" s="70"/>
      <c r="D89" s="150">
        <f t="shared" si="0"/>
        <v>0</v>
      </c>
      <c r="E89" s="70"/>
      <c r="F89" s="151" t="str">
        <f t="shared" si="1"/>
        <v/>
      </c>
      <c r="G89" s="70"/>
      <c r="H89" s="70"/>
      <c r="I89" s="70"/>
      <c r="J89" s="71"/>
      <c r="K89" s="71"/>
      <c r="L89" s="70"/>
      <c r="M89" s="70"/>
      <c r="N89" s="70"/>
      <c r="O89" s="71"/>
      <c r="P89" s="71"/>
      <c r="Q89" s="70"/>
      <c r="R89" s="70"/>
      <c r="S89" s="152" t="str">
        <f t="shared" si="2"/>
        <v/>
      </c>
      <c r="AD89" s="6">
        <f t="shared" si="3"/>
        <v>0</v>
      </c>
      <c r="AE89" s="6">
        <f t="shared" si="4"/>
        <v>0</v>
      </c>
      <c r="AF89" s="6">
        <f t="shared" si="5"/>
        <v>0</v>
      </c>
      <c r="AG89" s="6" t="str">
        <f t="shared" si="6"/>
        <v>0</v>
      </c>
    </row>
    <row r="90" spans="1:33" ht="18" customHeight="1">
      <c r="A90" s="24">
        <v>62</v>
      </c>
      <c r="B90" s="70"/>
      <c r="C90" s="70"/>
      <c r="D90" s="150">
        <f t="shared" si="0"/>
        <v>0</v>
      </c>
      <c r="E90" s="70"/>
      <c r="F90" s="151" t="str">
        <f t="shared" si="1"/>
        <v/>
      </c>
      <c r="G90" s="70"/>
      <c r="H90" s="70"/>
      <c r="I90" s="70"/>
      <c r="J90" s="71"/>
      <c r="K90" s="71"/>
      <c r="L90" s="70"/>
      <c r="M90" s="70"/>
      <c r="N90" s="70"/>
      <c r="O90" s="71"/>
      <c r="P90" s="71"/>
      <c r="Q90" s="70"/>
      <c r="R90" s="70"/>
      <c r="S90" s="152" t="str">
        <f t="shared" si="2"/>
        <v/>
      </c>
      <c r="AD90" s="6">
        <f t="shared" si="3"/>
        <v>0</v>
      </c>
      <c r="AE90" s="6">
        <f t="shared" si="4"/>
        <v>0</v>
      </c>
      <c r="AF90" s="6">
        <f t="shared" si="5"/>
        <v>0</v>
      </c>
      <c r="AG90" s="6" t="str">
        <f t="shared" si="6"/>
        <v>0</v>
      </c>
    </row>
    <row r="91" spans="1:33" ht="18" customHeight="1">
      <c r="A91" s="24">
        <v>63</v>
      </c>
      <c r="B91" s="70"/>
      <c r="C91" s="70"/>
      <c r="D91" s="150">
        <f t="shared" si="0"/>
        <v>0</v>
      </c>
      <c r="E91" s="70"/>
      <c r="F91" s="151" t="str">
        <f t="shared" si="1"/>
        <v/>
      </c>
      <c r="G91" s="70"/>
      <c r="H91" s="70"/>
      <c r="I91" s="70"/>
      <c r="J91" s="71"/>
      <c r="K91" s="71"/>
      <c r="L91" s="70"/>
      <c r="M91" s="70"/>
      <c r="N91" s="70"/>
      <c r="O91" s="71"/>
      <c r="P91" s="71"/>
      <c r="Q91" s="70"/>
      <c r="R91" s="70"/>
      <c r="S91" s="152" t="str">
        <f t="shared" si="2"/>
        <v/>
      </c>
      <c r="AD91" s="6">
        <f t="shared" si="3"/>
        <v>0</v>
      </c>
      <c r="AE91" s="6">
        <f t="shared" si="4"/>
        <v>0</v>
      </c>
      <c r="AF91" s="6">
        <f t="shared" si="5"/>
        <v>0</v>
      </c>
      <c r="AG91" s="6" t="str">
        <f t="shared" si="6"/>
        <v>0</v>
      </c>
    </row>
    <row r="92" spans="1:33" ht="18" customHeight="1">
      <c r="A92" s="24">
        <v>64</v>
      </c>
      <c r="B92" s="70"/>
      <c r="C92" s="70"/>
      <c r="D92" s="150">
        <f t="shared" si="0"/>
        <v>0</v>
      </c>
      <c r="E92" s="70"/>
      <c r="F92" s="151" t="str">
        <f t="shared" si="1"/>
        <v/>
      </c>
      <c r="G92" s="70"/>
      <c r="H92" s="70"/>
      <c r="I92" s="70"/>
      <c r="J92" s="71"/>
      <c r="K92" s="71"/>
      <c r="L92" s="70"/>
      <c r="M92" s="70"/>
      <c r="N92" s="70"/>
      <c r="O92" s="71"/>
      <c r="P92" s="71"/>
      <c r="Q92" s="70"/>
      <c r="R92" s="70"/>
      <c r="S92" s="152" t="str">
        <f t="shared" si="2"/>
        <v/>
      </c>
      <c r="AD92" s="6">
        <f t="shared" si="3"/>
        <v>0</v>
      </c>
      <c r="AE92" s="6">
        <f t="shared" si="4"/>
        <v>0</v>
      </c>
      <c r="AF92" s="6">
        <f t="shared" si="5"/>
        <v>0</v>
      </c>
      <c r="AG92" s="6" t="str">
        <f t="shared" si="6"/>
        <v>0</v>
      </c>
    </row>
    <row r="93" spans="1:33" ht="18" customHeight="1">
      <c r="A93" s="24">
        <v>65</v>
      </c>
      <c r="B93" s="70"/>
      <c r="C93" s="70"/>
      <c r="D93" s="150">
        <f t="shared" ref="D93:D156" si="7">$A$2</f>
        <v>0</v>
      </c>
      <c r="E93" s="70"/>
      <c r="F93" s="151" t="str">
        <f t="shared" si="1"/>
        <v/>
      </c>
      <c r="G93" s="70"/>
      <c r="H93" s="70"/>
      <c r="I93" s="70"/>
      <c r="J93" s="71"/>
      <c r="K93" s="71"/>
      <c r="L93" s="70"/>
      <c r="M93" s="70"/>
      <c r="N93" s="70"/>
      <c r="O93" s="71"/>
      <c r="P93" s="71"/>
      <c r="Q93" s="70"/>
      <c r="R93" s="70"/>
      <c r="S93" s="152" t="str">
        <f t="shared" si="2"/>
        <v/>
      </c>
      <c r="AD93" s="6">
        <f t="shared" si="3"/>
        <v>0</v>
      </c>
      <c r="AE93" s="6">
        <f t="shared" si="4"/>
        <v>0</v>
      </c>
      <c r="AF93" s="6">
        <f t="shared" si="5"/>
        <v>0</v>
      </c>
      <c r="AG93" s="6" t="str">
        <f t="shared" si="6"/>
        <v>0</v>
      </c>
    </row>
    <row r="94" spans="1:33" ht="18" customHeight="1">
      <c r="A94" s="24">
        <v>66</v>
      </c>
      <c r="B94" s="70"/>
      <c r="C94" s="70"/>
      <c r="D94" s="150">
        <f t="shared" si="7"/>
        <v>0</v>
      </c>
      <c r="E94" s="70"/>
      <c r="F94" s="151" t="str">
        <f t="shared" ref="F94:F157" si="8">$F$29</f>
        <v/>
      </c>
      <c r="G94" s="70"/>
      <c r="H94" s="70"/>
      <c r="I94" s="70"/>
      <c r="J94" s="71"/>
      <c r="K94" s="71"/>
      <c r="L94" s="70"/>
      <c r="M94" s="70"/>
      <c r="N94" s="70"/>
      <c r="O94" s="71"/>
      <c r="P94" s="71"/>
      <c r="Q94" s="70"/>
      <c r="R94" s="70"/>
      <c r="S94" s="152" t="str">
        <f t="shared" ref="S94:S157" si="9">$S$29</f>
        <v/>
      </c>
      <c r="AC94" s="87"/>
      <c r="AD94" s="6">
        <f t="shared" ref="AD94:AD128" si="10">IF(COUNT(H94)=1,B94,0)</f>
        <v>0</v>
      </c>
      <c r="AE94" s="6">
        <f t="shared" ref="AE94:AE128" si="11">IF(COUNT(I94)=1,B94,0)</f>
        <v>0</v>
      </c>
      <c r="AF94" s="6">
        <f t="shared" ref="AF94:AF128" si="12">L94*10+B94</f>
        <v>0</v>
      </c>
      <c r="AG94" s="6" t="str">
        <f t="shared" ref="AG94:AG128" si="13">RIGHT(AF94,2)</f>
        <v>0</v>
      </c>
    </row>
    <row r="95" spans="1:33" ht="18" customHeight="1">
      <c r="A95" s="24">
        <v>67</v>
      </c>
      <c r="B95" s="70"/>
      <c r="C95" s="70"/>
      <c r="D95" s="150">
        <f t="shared" si="7"/>
        <v>0</v>
      </c>
      <c r="E95" s="70"/>
      <c r="F95" s="151" t="str">
        <f t="shared" si="8"/>
        <v/>
      </c>
      <c r="G95" s="70"/>
      <c r="H95" s="70"/>
      <c r="I95" s="70"/>
      <c r="J95" s="71"/>
      <c r="K95" s="71"/>
      <c r="L95" s="70"/>
      <c r="M95" s="70"/>
      <c r="N95" s="70"/>
      <c r="O95" s="71"/>
      <c r="P95" s="71"/>
      <c r="Q95" s="70"/>
      <c r="R95" s="70"/>
      <c r="S95" s="152" t="str">
        <f t="shared" si="9"/>
        <v/>
      </c>
      <c r="AD95" s="6">
        <f t="shared" si="10"/>
        <v>0</v>
      </c>
      <c r="AE95" s="6">
        <f t="shared" si="11"/>
        <v>0</v>
      </c>
      <c r="AF95" s="6">
        <f t="shared" si="12"/>
        <v>0</v>
      </c>
      <c r="AG95" s="6" t="str">
        <f t="shared" si="13"/>
        <v>0</v>
      </c>
    </row>
    <row r="96" spans="1:33" ht="18" customHeight="1">
      <c r="A96" s="24">
        <v>68</v>
      </c>
      <c r="B96" s="70"/>
      <c r="C96" s="70"/>
      <c r="D96" s="150">
        <f t="shared" si="7"/>
        <v>0</v>
      </c>
      <c r="E96" s="70"/>
      <c r="F96" s="151" t="str">
        <f t="shared" si="8"/>
        <v/>
      </c>
      <c r="G96" s="70"/>
      <c r="H96" s="70"/>
      <c r="I96" s="70"/>
      <c r="J96" s="71"/>
      <c r="K96" s="71"/>
      <c r="L96" s="70"/>
      <c r="M96" s="70"/>
      <c r="N96" s="70"/>
      <c r="O96" s="71"/>
      <c r="P96" s="71"/>
      <c r="Q96" s="70"/>
      <c r="R96" s="70"/>
      <c r="S96" s="152" t="str">
        <f t="shared" si="9"/>
        <v/>
      </c>
      <c r="AD96" s="6">
        <f t="shared" si="10"/>
        <v>0</v>
      </c>
      <c r="AE96" s="6">
        <f t="shared" si="11"/>
        <v>0</v>
      </c>
      <c r="AF96" s="6">
        <f t="shared" si="12"/>
        <v>0</v>
      </c>
      <c r="AG96" s="6" t="str">
        <f t="shared" si="13"/>
        <v>0</v>
      </c>
    </row>
    <row r="97" spans="1:33" ht="18" customHeight="1">
      <c r="A97" s="24">
        <v>69</v>
      </c>
      <c r="B97" s="70"/>
      <c r="C97" s="70"/>
      <c r="D97" s="150">
        <f t="shared" si="7"/>
        <v>0</v>
      </c>
      <c r="E97" s="70"/>
      <c r="F97" s="151" t="str">
        <f t="shared" si="8"/>
        <v/>
      </c>
      <c r="G97" s="70"/>
      <c r="H97" s="70"/>
      <c r="I97" s="70"/>
      <c r="J97" s="71"/>
      <c r="K97" s="71"/>
      <c r="L97" s="70"/>
      <c r="M97" s="70"/>
      <c r="N97" s="70"/>
      <c r="O97" s="71"/>
      <c r="P97" s="71"/>
      <c r="Q97" s="70"/>
      <c r="R97" s="70"/>
      <c r="S97" s="152" t="str">
        <f t="shared" si="9"/>
        <v/>
      </c>
      <c r="AD97" s="6">
        <f t="shared" si="10"/>
        <v>0</v>
      </c>
      <c r="AE97" s="6">
        <f t="shared" si="11"/>
        <v>0</v>
      </c>
      <c r="AF97" s="6">
        <f t="shared" si="12"/>
        <v>0</v>
      </c>
      <c r="AG97" s="6" t="str">
        <f t="shared" si="13"/>
        <v>0</v>
      </c>
    </row>
    <row r="98" spans="1:33" ht="18" customHeight="1">
      <c r="A98" s="24">
        <v>70</v>
      </c>
      <c r="B98" s="70"/>
      <c r="C98" s="70"/>
      <c r="D98" s="150">
        <f t="shared" si="7"/>
        <v>0</v>
      </c>
      <c r="E98" s="70"/>
      <c r="F98" s="151" t="str">
        <f t="shared" si="8"/>
        <v/>
      </c>
      <c r="G98" s="70"/>
      <c r="H98" s="70"/>
      <c r="I98" s="70"/>
      <c r="J98" s="71"/>
      <c r="K98" s="71"/>
      <c r="L98" s="70"/>
      <c r="M98" s="70"/>
      <c r="N98" s="70"/>
      <c r="O98" s="71"/>
      <c r="P98" s="71"/>
      <c r="Q98" s="70"/>
      <c r="R98" s="70"/>
      <c r="S98" s="152" t="str">
        <f t="shared" si="9"/>
        <v/>
      </c>
      <c r="AD98" s="6">
        <f t="shared" si="10"/>
        <v>0</v>
      </c>
      <c r="AE98" s="6">
        <f t="shared" si="11"/>
        <v>0</v>
      </c>
      <c r="AF98" s="6">
        <f t="shared" si="12"/>
        <v>0</v>
      </c>
      <c r="AG98" s="6" t="str">
        <f t="shared" si="13"/>
        <v>0</v>
      </c>
    </row>
    <row r="99" spans="1:33" ht="18" customHeight="1">
      <c r="A99" s="24">
        <v>71</v>
      </c>
      <c r="B99" s="70"/>
      <c r="C99" s="70"/>
      <c r="D99" s="150">
        <f t="shared" si="7"/>
        <v>0</v>
      </c>
      <c r="E99" s="70"/>
      <c r="F99" s="151" t="str">
        <f t="shared" si="8"/>
        <v/>
      </c>
      <c r="G99" s="70"/>
      <c r="H99" s="70"/>
      <c r="I99" s="70"/>
      <c r="J99" s="71"/>
      <c r="K99" s="71"/>
      <c r="L99" s="70"/>
      <c r="M99" s="70"/>
      <c r="N99" s="70"/>
      <c r="O99" s="71"/>
      <c r="P99" s="71"/>
      <c r="Q99" s="70"/>
      <c r="R99" s="70"/>
      <c r="S99" s="152" t="str">
        <f t="shared" si="9"/>
        <v/>
      </c>
      <c r="AD99" s="6">
        <f t="shared" si="10"/>
        <v>0</v>
      </c>
      <c r="AE99" s="6">
        <f t="shared" si="11"/>
        <v>0</v>
      </c>
      <c r="AF99" s="6">
        <f t="shared" si="12"/>
        <v>0</v>
      </c>
      <c r="AG99" s="6" t="str">
        <f t="shared" si="13"/>
        <v>0</v>
      </c>
    </row>
    <row r="100" spans="1:33" ht="18" customHeight="1">
      <c r="A100" s="24">
        <v>72</v>
      </c>
      <c r="B100" s="70"/>
      <c r="C100" s="70"/>
      <c r="D100" s="150">
        <f t="shared" si="7"/>
        <v>0</v>
      </c>
      <c r="E100" s="70"/>
      <c r="F100" s="151" t="str">
        <f t="shared" si="8"/>
        <v/>
      </c>
      <c r="G100" s="70"/>
      <c r="H100" s="70"/>
      <c r="I100" s="70"/>
      <c r="J100" s="71"/>
      <c r="K100" s="71"/>
      <c r="L100" s="70"/>
      <c r="M100" s="70"/>
      <c r="N100" s="70"/>
      <c r="O100" s="71"/>
      <c r="P100" s="71"/>
      <c r="Q100" s="70"/>
      <c r="R100" s="70"/>
      <c r="S100" s="152" t="str">
        <f t="shared" si="9"/>
        <v/>
      </c>
      <c r="AD100" s="6">
        <f t="shared" si="10"/>
        <v>0</v>
      </c>
      <c r="AE100" s="6">
        <f t="shared" si="11"/>
        <v>0</v>
      </c>
      <c r="AF100" s="6">
        <f t="shared" si="12"/>
        <v>0</v>
      </c>
      <c r="AG100" s="6" t="str">
        <f t="shared" si="13"/>
        <v>0</v>
      </c>
    </row>
    <row r="101" spans="1:33" ht="18" customHeight="1">
      <c r="A101" s="24">
        <v>73</v>
      </c>
      <c r="B101" s="70"/>
      <c r="C101" s="70"/>
      <c r="D101" s="150">
        <f t="shared" si="7"/>
        <v>0</v>
      </c>
      <c r="E101" s="70"/>
      <c r="F101" s="151" t="str">
        <f t="shared" si="8"/>
        <v/>
      </c>
      <c r="G101" s="70"/>
      <c r="H101" s="70"/>
      <c r="I101" s="70"/>
      <c r="J101" s="71"/>
      <c r="K101" s="71"/>
      <c r="L101" s="70"/>
      <c r="M101" s="70"/>
      <c r="N101" s="70"/>
      <c r="O101" s="71"/>
      <c r="P101" s="71"/>
      <c r="Q101" s="70"/>
      <c r="R101" s="70"/>
      <c r="S101" s="152" t="str">
        <f t="shared" si="9"/>
        <v/>
      </c>
      <c r="AD101" s="6">
        <f t="shared" si="10"/>
        <v>0</v>
      </c>
      <c r="AE101" s="6">
        <f t="shared" si="11"/>
        <v>0</v>
      </c>
      <c r="AF101" s="6">
        <f t="shared" si="12"/>
        <v>0</v>
      </c>
      <c r="AG101" s="6" t="str">
        <f t="shared" si="13"/>
        <v>0</v>
      </c>
    </row>
    <row r="102" spans="1:33" ht="18" customHeight="1">
      <c r="A102" s="24">
        <v>74</v>
      </c>
      <c r="B102" s="70"/>
      <c r="C102" s="70"/>
      <c r="D102" s="150">
        <f t="shared" si="7"/>
        <v>0</v>
      </c>
      <c r="E102" s="70"/>
      <c r="F102" s="151" t="str">
        <f t="shared" si="8"/>
        <v/>
      </c>
      <c r="G102" s="70"/>
      <c r="H102" s="70"/>
      <c r="I102" s="70"/>
      <c r="J102" s="71"/>
      <c r="K102" s="71"/>
      <c r="L102" s="70"/>
      <c r="M102" s="70"/>
      <c r="N102" s="70"/>
      <c r="O102" s="71"/>
      <c r="P102" s="71"/>
      <c r="Q102" s="70"/>
      <c r="R102" s="70"/>
      <c r="S102" s="152" t="str">
        <f t="shared" si="9"/>
        <v/>
      </c>
      <c r="AD102" s="6">
        <f t="shared" si="10"/>
        <v>0</v>
      </c>
      <c r="AE102" s="6">
        <f t="shared" si="11"/>
        <v>0</v>
      </c>
      <c r="AF102" s="6">
        <f t="shared" si="12"/>
        <v>0</v>
      </c>
      <c r="AG102" s="6" t="str">
        <f t="shared" si="13"/>
        <v>0</v>
      </c>
    </row>
    <row r="103" spans="1:33" ht="18" customHeight="1">
      <c r="A103" s="24">
        <v>75</v>
      </c>
      <c r="B103" s="70"/>
      <c r="C103" s="70"/>
      <c r="D103" s="150">
        <f t="shared" si="7"/>
        <v>0</v>
      </c>
      <c r="E103" s="70"/>
      <c r="F103" s="151" t="str">
        <f t="shared" si="8"/>
        <v/>
      </c>
      <c r="G103" s="70"/>
      <c r="H103" s="70"/>
      <c r="I103" s="70"/>
      <c r="J103" s="71"/>
      <c r="K103" s="71"/>
      <c r="L103" s="70"/>
      <c r="M103" s="70"/>
      <c r="N103" s="70"/>
      <c r="O103" s="71"/>
      <c r="P103" s="71"/>
      <c r="Q103" s="70"/>
      <c r="R103" s="70"/>
      <c r="S103" s="152" t="str">
        <f t="shared" si="9"/>
        <v/>
      </c>
      <c r="AD103" s="6">
        <f t="shared" si="10"/>
        <v>0</v>
      </c>
      <c r="AE103" s="6">
        <f t="shared" si="11"/>
        <v>0</v>
      </c>
      <c r="AF103" s="6">
        <f t="shared" si="12"/>
        <v>0</v>
      </c>
      <c r="AG103" s="6" t="str">
        <f t="shared" si="13"/>
        <v>0</v>
      </c>
    </row>
    <row r="104" spans="1:33" ht="18" customHeight="1">
      <c r="A104" s="24">
        <v>76</v>
      </c>
      <c r="B104" s="70"/>
      <c r="C104" s="70"/>
      <c r="D104" s="150">
        <f t="shared" si="7"/>
        <v>0</v>
      </c>
      <c r="E104" s="70"/>
      <c r="F104" s="151" t="str">
        <f t="shared" si="8"/>
        <v/>
      </c>
      <c r="G104" s="70"/>
      <c r="H104" s="70"/>
      <c r="I104" s="70"/>
      <c r="J104" s="71"/>
      <c r="K104" s="71"/>
      <c r="L104" s="70"/>
      <c r="M104" s="70"/>
      <c r="N104" s="70"/>
      <c r="O104" s="71"/>
      <c r="P104" s="71"/>
      <c r="Q104" s="70"/>
      <c r="R104" s="70"/>
      <c r="S104" s="152" t="str">
        <f t="shared" si="9"/>
        <v/>
      </c>
      <c r="AD104" s="6">
        <f t="shared" si="10"/>
        <v>0</v>
      </c>
      <c r="AE104" s="6">
        <f t="shared" si="11"/>
        <v>0</v>
      </c>
      <c r="AF104" s="6">
        <f t="shared" si="12"/>
        <v>0</v>
      </c>
      <c r="AG104" s="6" t="str">
        <f t="shared" si="13"/>
        <v>0</v>
      </c>
    </row>
    <row r="105" spans="1:33" ht="18" customHeight="1">
      <c r="A105" s="24">
        <v>77</v>
      </c>
      <c r="B105" s="70"/>
      <c r="C105" s="70"/>
      <c r="D105" s="150">
        <f t="shared" si="7"/>
        <v>0</v>
      </c>
      <c r="E105" s="70"/>
      <c r="F105" s="151" t="str">
        <f t="shared" si="8"/>
        <v/>
      </c>
      <c r="G105" s="70"/>
      <c r="H105" s="70"/>
      <c r="I105" s="70"/>
      <c r="J105" s="71"/>
      <c r="K105" s="71"/>
      <c r="L105" s="70"/>
      <c r="M105" s="70"/>
      <c r="N105" s="70"/>
      <c r="O105" s="71"/>
      <c r="P105" s="71"/>
      <c r="Q105" s="70"/>
      <c r="R105" s="70"/>
      <c r="S105" s="152" t="str">
        <f t="shared" si="9"/>
        <v/>
      </c>
      <c r="AD105" s="6">
        <f t="shared" si="10"/>
        <v>0</v>
      </c>
      <c r="AE105" s="6">
        <f t="shared" si="11"/>
        <v>0</v>
      </c>
      <c r="AF105" s="6">
        <f t="shared" si="12"/>
        <v>0</v>
      </c>
      <c r="AG105" s="6" t="str">
        <f t="shared" si="13"/>
        <v>0</v>
      </c>
    </row>
    <row r="106" spans="1:33" ht="18" customHeight="1">
      <c r="A106" s="24">
        <v>78</v>
      </c>
      <c r="B106" s="70"/>
      <c r="C106" s="70"/>
      <c r="D106" s="150">
        <f t="shared" si="7"/>
        <v>0</v>
      </c>
      <c r="E106" s="70"/>
      <c r="F106" s="151" t="str">
        <f t="shared" si="8"/>
        <v/>
      </c>
      <c r="G106" s="70"/>
      <c r="H106" s="70"/>
      <c r="I106" s="70"/>
      <c r="J106" s="71"/>
      <c r="K106" s="71"/>
      <c r="L106" s="70"/>
      <c r="M106" s="70"/>
      <c r="N106" s="70"/>
      <c r="O106" s="71"/>
      <c r="P106" s="71"/>
      <c r="Q106" s="70"/>
      <c r="R106" s="70"/>
      <c r="S106" s="152" t="str">
        <f t="shared" si="9"/>
        <v/>
      </c>
      <c r="AD106" s="6">
        <f t="shared" si="10"/>
        <v>0</v>
      </c>
      <c r="AE106" s="6">
        <f t="shared" si="11"/>
        <v>0</v>
      </c>
      <c r="AF106" s="6">
        <f t="shared" si="12"/>
        <v>0</v>
      </c>
      <c r="AG106" s="6" t="str">
        <f t="shared" si="13"/>
        <v>0</v>
      </c>
    </row>
    <row r="107" spans="1:33" ht="18" customHeight="1">
      <c r="A107" s="24">
        <v>79</v>
      </c>
      <c r="B107" s="70"/>
      <c r="C107" s="70"/>
      <c r="D107" s="150">
        <f t="shared" si="7"/>
        <v>0</v>
      </c>
      <c r="E107" s="70"/>
      <c r="F107" s="151" t="str">
        <f t="shared" si="8"/>
        <v/>
      </c>
      <c r="G107" s="70"/>
      <c r="H107" s="70"/>
      <c r="I107" s="70"/>
      <c r="J107" s="71"/>
      <c r="K107" s="71"/>
      <c r="L107" s="70"/>
      <c r="M107" s="70"/>
      <c r="N107" s="70"/>
      <c r="O107" s="71"/>
      <c r="P107" s="71"/>
      <c r="Q107" s="70"/>
      <c r="R107" s="70"/>
      <c r="S107" s="152" t="str">
        <f t="shared" si="9"/>
        <v/>
      </c>
      <c r="AD107" s="6">
        <f t="shared" si="10"/>
        <v>0</v>
      </c>
      <c r="AE107" s="6">
        <f t="shared" si="11"/>
        <v>0</v>
      </c>
      <c r="AF107" s="6">
        <f t="shared" si="12"/>
        <v>0</v>
      </c>
      <c r="AG107" s="6" t="str">
        <f t="shared" si="13"/>
        <v>0</v>
      </c>
    </row>
    <row r="108" spans="1:33" ht="18" customHeight="1">
      <c r="A108" s="24">
        <v>80</v>
      </c>
      <c r="B108" s="70"/>
      <c r="C108" s="70"/>
      <c r="D108" s="150">
        <f t="shared" si="7"/>
        <v>0</v>
      </c>
      <c r="E108" s="70"/>
      <c r="F108" s="151" t="str">
        <f t="shared" si="8"/>
        <v/>
      </c>
      <c r="G108" s="70"/>
      <c r="H108" s="70"/>
      <c r="I108" s="70"/>
      <c r="J108" s="71"/>
      <c r="K108" s="71"/>
      <c r="L108" s="70"/>
      <c r="M108" s="70"/>
      <c r="N108" s="70"/>
      <c r="O108" s="71"/>
      <c r="P108" s="71"/>
      <c r="Q108" s="70"/>
      <c r="R108" s="70"/>
      <c r="S108" s="152" t="str">
        <f t="shared" si="9"/>
        <v/>
      </c>
      <c r="AD108" s="6">
        <f t="shared" si="10"/>
        <v>0</v>
      </c>
      <c r="AE108" s="6">
        <f t="shared" si="11"/>
        <v>0</v>
      </c>
      <c r="AF108" s="6">
        <f t="shared" si="12"/>
        <v>0</v>
      </c>
      <c r="AG108" s="6" t="str">
        <f t="shared" si="13"/>
        <v>0</v>
      </c>
    </row>
    <row r="109" spans="1:33" ht="18" customHeight="1">
      <c r="A109" s="24">
        <v>81</v>
      </c>
      <c r="B109" s="70"/>
      <c r="C109" s="70"/>
      <c r="D109" s="150">
        <f t="shared" si="7"/>
        <v>0</v>
      </c>
      <c r="E109" s="70"/>
      <c r="F109" s="151" t="str">
        <f t="shared" si="8"/>
        <v/>
      </c>
      <c r="G109" s="70"/>
      <c r="H109" s="70"/>
      <c r="I109" s="70"/>
      <c r="J109" s="71"/>
      <c r="K109" s="71"/>
      <c r="L109" s="70"/>
      <c r="M109" s="70"/>
      <c r="N109" s="70"/>
      <c r="O109" s="71"/>
      <c r="P109" s="71"/>
      <c r="Q109" s="70"/>
      <c r="R109" s="70"/>
      <c r="S109" s="152" t="str">
        <f t="shared" si="9"/>
        <v/>
      </c>
      <c r="AD109" s="6">
        <f t="shared" si="10"/>
        <v>0</v>
      </c>
      <c r="AE109" s="6">
        <f t="shared" si="11"/>
        <v>0</v>
      </c>
      <c r="AF109" s="6">
        <f t="shared" si="12"/>
        <v>0</v>
      </c>
      <c r="AG109" s="6" t="str">
        <f t="shared" si="13"/>
        <v>0</v>
      </c>
    </row>
    <row r="110" spans="1:33" ht="18" customHeight="1">
      <c r="A110" s="24">
        <v>82</v>
      </c>
      <c r="B110" s="70"/>
      <c r="C110" s="70"/>
      <c r="D110" s="150">
        <f t="shared" si="7"/>
        <v>0</v>
      </c>
      <c r="E110" s="70"/>
      <c r="F110" s="151" t="str">
        <f t="shared" si="8"/>
        <v/>
      </c>
      <c r="G110" s="70"/>
      <c r="H110" s="70"/>
      <c r="I110" s="70"/>
      <c r="J110" s="71"/>
      <c r="K110" s="71"/>
      <c r="L110" s="70"/>
      <c r="M110" s="70"/>
      <c r="N110" s="70"/>
      <c r="O110" s="71"/>
      <c r="P110" s="71"/>
      <c r="Q110" s="70"/>
      <c r="R110" s="70"/>
      <c r="S110" s="152" t="str">
        <f t="shared" si="9"/>
        <v/>
      </c>
      <c r="AD110" s="6">
        <f t="shared" si="10"/>
        <v>0</v>
      </c>
      <c r="AE110" s="6">
        <f t="shared" si="11"/>
        <v>0</v>
      </c>
      <c r="AF110" s="6">
        <f t="shared" si="12"/>
        <v>0</v>
      </c>
      <c r="AG110" s="6" t="str">
        <f t="shared" si="13"/>
        <v>0</v>
      </c>
    </row>
    <row r="111" spans="1:33" ht="18" customHeight="1">
      <c r="A111" s="24">
        <v>83</v>
      </c>
      <c r="B111" s="70"/>
      <c r="C111" s="70"/>
      <c r="D111" s="150">
        <f t="shared" si="7"/>
        <v>0</v>
      </c>
      <c r="E111" s="70"/>
      <c r="F111" s="151" t="str">
        <f t="shared" si="8"/>
        <v/>
      </c>
      <c r="G111" s="70"/>
      <c r="H111" s="70"/>
      <c r="I111" s="70"/>
      <c r="J111" s="71"/>
      <c r="K111" s="71"/>
      <c r="L111" s="70"/>
      <c r="M111" s="70"/>
      <c r="N111" s="70"/>
      <c r="O111" s="71"/>
      <c r="P111" s="71"/>
      <c r="Q111" s="70"/>
      <c r="R111" s="70"/>
      <c r="S111" s="152" t="str">
        <f t="shared" si="9"/>
        <v/>
      </c>
      <c r="AD111" s="6">
        <f t="shared" si="10"/>
        <v>0</v>
      </c>
      <c r="AE111" s="6">
        <f t="shared" si="11"/>
        <v>0</v>
      </c>
      <c r="AF111" s="6">
        <f t="shared" si="12"/>
        <v>0</v>
      </c>
      <c r="AG111" s="6" t="str">
        <f t="shared" si="13"/>
        <v>0</v>
      </c>
    </row>
    <row r="112" spans="1:33" ht="18" customHeight="1">
      <c r="A112" s="24">
        <v>84</v>
      </c>
      <c r="B112" s="70"/>
      <c r="C112" s="70"/>
      <c r="D112" s="150">
        <f t="shared" si="7"/>
        <v>0</v>
      </c>
      <c r="E112" s="70"/>
      <c r="F112" s="151" t="str">
        <f t="shared" si="8"/>
        <v/>
      </c>
      <c r="G112" s="70"/>
      <c r="H112" s="70"/>
      <c r="I112" s="70"/>
      <c r="J112" s="71"/>
      <c r="K112" s="71"/>
      <c r="L112" s="70"/>
      <c r="M112" s="70"/>
      <c r="N112" s="70"/>
      <c r="O112" s="71"/>
      <c r="P112" s="71"/>
      <c r="Q112" s="70"/>
      <c r="R112" s="70"/>
      <c r="S112" s="152" t="str">
        <f t="shared" si="9"/>
        <v/>
      </c>
      <c r="AD112" s="6">
        <f t="shared" si="10"/>
        <v>0</v>
      </c>
      <c r="AE112" s="6">
        <f t="shared" si="11"/>
        <v>0</v>
      </c>
      <c r="AF112" s="6">
        <f t="shared" si="12"/>
        <v>0</v>
      </c>
      <c r="AG112" s="6" t="str">
        <f t="shared" si="13"/>
        <v>0</v>
      </c>
    </row>
    <row r="113" spans="1:33" ht="18" customHeight="1">
      <c r="A113" s="24">
        <v>85</v>
      </c>
      <c r="B113" s="70"/>
      <c r="C113" s="70"/>
      <c r="D113" s="150">
        <f t="shared" si="7"/>
        <v>0</v>
      </c>
      <c r="E113" s="70"/>
      <c r="F113" s="151" t="str">
        <f t="shared" si="8"/>
        <v/>
      </c>
      <c r="G113" s="70"/>
      <c r="H113" s="70"/>
      <c r="I113" s="70"/>
      <c r="J113" s="71"/>
      <c r="K113" s="71"/>
      <c r="L113" s="70"/>
      <c r="M113" s="70"/>
      <c r="N113" s="70"/>
      <c r="O113" s="71"/>
      <c r="P113" s="71"/>
      <c r="Q113" s="70"/>
      <c r="R113" s="70"/>
      <c r="S113" s="152" t="str">
        <f t="shared" si="9"/>
        <v/>
      </c>
      <c r="AD113" s="6">
        <f t="shared" si="10"/>
        <v>0</v>
      </c>
      <c r="AE113" s="6">
        <f t="shared" si="11"/>
        <v>0</v>
      </c>
      <c r="AF113" s="6">
        <f t="shared" si="12"/>
        <v>0</v>
      </c>
      <c r="AG113" s="6" t="str">
        <f t="shared" si="13"/>
        <v>0</v>
      </c>
    </row>
    <row r="114" spans="1:33" ht="18" customHeight="1">
      <c r="A114" s="24">
        <v>86</v>
      </c>
      <c r="B114" s="70"/>
      <c r="C114" s="70"/>
      <c r="D114" s="150">
        <f t="shared" si="7"/>
        <v>0</v>
      </c>
      <c r="E114" s="70"/>
      <c r="F114" s="151" t="str">
        <f t="shared" si="8"/>
        <v/>
      </c>
      <c r="G114" s="70"/>
      <c r="H114" s="70"/>
      <c r="I114" s="70"/>
      <c r="J114" s="71"/>
      <c r="K114" s="71"/>
      <c r="L114" s="70"/>
      <c r="M114" s="70"/>
      <c r="N114" s="70"/>
      <c r="O114" s="71"/>
      <c r="P114" s="71"/>
      <c r="Q114" s="70"/>
      <c r="R114" s="70"/>
      <c r="S114" s="152" t="str">
        <f t="shared" si="9"/>
        <v/>
      </c>
      <c r="AD114" s="6">
        <f t="shared" si="10"/>
        <v>0</v>
      </c>
      <c r="AE114" s="6">
        <f t="shared" si="11"/>
        <v>0</v>
      </c>
      <c r="AF114" s="6">
        <f t="shared" si="12"/>
        <v>0</v>
      </c>
      <c r="AG114" s="6" t="str">
        <f t="shared" si="13"/>
        <v>0</v>
      </c>
    </row>
    <row r="115" spans="1:33" ht="18" customHeight="1">
      <c r="A115" s="24">
        <v>87</v>
      </c>
      <c r="B115" s="70"/>
      <c r="C115" s="70"/>
      <c r="D115" s="150">
        <f t="shared" si="7"/>
        <v>0</v>
      </c>
      <c r="E115" s="70"/>
      <c r="F115" s="151" t="str">
        <f t="shared" si="8"/>
        <v/>
      </c>
      <c r="G115" s="70"/>
      <c r="H115" s="70"/>
      <c r="I115" s="70"/>
      <c r="J115" s="71"/>
      <c r="K115" s="71"/>
      <c r="L115" s="70"/>
      <c r="M115" s="70"/>
      <c r="N115" s="70"/>
      <c r="O115" s="71"/>
      <c r="P115" s="71"/>
      <c r="Q115" s="70"/>
      <c r="R115" s="70"/>
      <c r="S115" s="152" t="str">
        <f t="shared" si="9"/>
        <v/>
      </c>
      <c r="AD115" s="6">
        <f t="shared" si="10"/>
        <v>0</v>
      </c>
      <c r="AE115" s="6">
        <f t="shared" si="11"/>
        <v>0</v>
      </c>
      <c r="AF115" s="6">
        <f t="shared" si="12"/>
        <v>0</v>
      </c>
      <c r="AG115" s="6" t="str">
        <f t="shared" si="13"/>
        <v>0</v>
      </c>
    </row>
    <row r="116" spans="1:33" ht="18" customHeight="1">
      <c r="A116" s="24">
        <v>88</v>
      </c>
      <c r="B116" s="70"/>
      <c r="C116" s="70"/>
      <c r="D116" s="150">
        <f t="shared" si="7"/>
        <v>0</v>
      </c>
      <c r="E116" s="70"/>
      <c r="F116" s="151" t="str">
        <f t="shared" si="8"/>
        <v/>
      </c>
      <c r="G116" s="70"/>
      <c r="H116" s="70"/>
      <c r="I116" s="70"/>
      <c r="J116" s="71"/>
      <c r="K116" s="71"/>
      <c r="L116" s="70"/>
      <c r="M116" s="70"/>
      <c r="N116" s="70"/>
      <c r="O116" s="71"/>
      <c r="P116" s="71"/>
      <c r="Q116" s="70"/>
      <c r="R116" s="70"/>
      <c r="S116" s="152" t="str">
        <f t="shared" si="9"/>
        <v/>
      </c>
      <c r="AD116" s="6">
        <f t="shared" si="10"/>
        <v>0</v>
      </c>
      <c r="AE116" s="6">
        <f t="shared" si="11"/>
        <v>0</v>
      </c>
      <c r="AF116" s="6">
        <f t="shared" si="12"/>
        <v>0</v>
      </c>
      <c r="AG116" s="6" t="str">
        <f t="shared" si="13"/>
        <v>0</v>
      </c>
    </row>
    <row r="117" spans="1:33" ht="18" customHeight="1">
      <c r="A117" s="24">
        <v>89</v>
      </c>
      <c r="B117" s="70"/>
      <c r="C117" s="70"/>
      <c r="D117" s="150">
        <f t="shared" si="7"/>
        <v>0</v>
      </c>
      <c r="E117" s="70"/>
      <c r="F117" s="151" t="str">
        <f t="shared" si="8"/>
        <v/>
      </c>
      <c r="G117" s="70"/>
      <c r="H117" s="70"/>
      <c r="I117" s="70"/>
      <c r="J117" s="71"/>
      <c r="K117" s="71"/>
      <c r="L117" s="70"/>
      <c r="M117" s="70"/>
      <c r="N117" s="70"/>
      <c r="O117" s="71"/>
      <c r="P117" s="71"/>
      <c r="Q117" s="70"/>
      <c r="R117" s="70"/>
      <c r="S117" s="152" t="str">
        <f t="shared" si="9"/>
        <v/>
      </c>
      <c r="AD117" s="6">
        <f t="shared" si="10"/>
        <v>0</v>
      </c>
      <c r="AE117" s="6">
        <f t="shared" si="11"/>
        <v>0</v>
      </c>
      <c r="AF117" s="6">
        <f t="shared" si="12"/>
        <v>0</v>
      </c>
      <c r="AG117" s="6" t="str">
        <f t="shared" si="13"/>
        <v>0</v>
      </c>
    </row>
    <row r="118" spans="1:33" ht="18" customHeight="1">
      <c r="A118" s="24">
        <v>90</v>
      </c>
      <c r="B118" s="70"/>
      <c r="C118" s="70"/>
      <c r="D118" s="150">
        <f t="shared" si="7"/>
        <v>0</v>
      </c>
      <c r="E118" s="70"/>
      <c r="F118" s="151" t="str">
        <f t="shared" si="8"/>
        <v/>
      </c>
      <c r="G118" s="70"/>
      <c r="H118" s="70"/>
      <c r="I118" s="70"/>
      <c r="J118" s="71"/>
      <c r="K118" s="71"/>
      <c r="L118" s="70"/>
      <c r="M118" s="70"/>
      <c r="N118" s="70"/>
      <c r="O118" s="71"/>
      <c r="P118" s="71"/>
      <c r="Q118" s="70"/>
      <c r="R118" s="70"/>
      <c r="S118" s="152" t="str">
        <f t="shared" si="9"/>
        <v/>
      </c>
      <c r="X118" s="92"/>
      <c r="Y118" s="79"/>
      <c r="Z118" s="79"/>
      <c r="AA118" s="79"/>
      <c r="AB118" s="79"/>
      <c r="AD118" s="6">
        <f t="shared" si="10"/>
        <v>0</v>
      </c>
      <c r="AE118" s="6">
        <f t="shared" si="11"/>
        <v>0</v>
      </c>
      <c r="AF118" s="6">
        <f t="shared" si="12"/>
        <v>0</v>
      </c>
      <c r="AG118" s="6" t="str">
        <f t="shared" si="13"/>
        <v>0</v>
      </c>
    </row>
    <row r="119" spans="1:33" ht="18" customHeight="1">
      <c r="A119" s="24">
        <v>91</v>
      </c>
      <c r="B119" s="70"/>
      <c r="C119" s="70"/>
      <c r="D119" s="150">
        <f t="shared" si="7"/>
        <v>0</v>
      </c>
      <c r="E119" s="70"/>
      <c r="F119" s="151" t="str">
        <f t="shared" si="8"/>
        <v/>
      </c>
      <c r="G119" s="70"/>
      <c r="H119" s="70"/>
      <c r="I119" s="70"/>
      <c r="J119" s="71"/>
      <c r="K119" s="71"/>
      <c r="L119" s="70"/>
      <c r="M119" s="70"/>
      <c r="N119" s="70"/>
      <c r="O119" s="71"/>
      <c r="P119" s="71"/>
      <c r="Q119" s="70"/>
      <c r="R119" s="70"/>
      <c r="S119" s="152" t="str">
        <f t="shared" si="9"/>
        <v/>
      </c>
      <c r="U119" s="93"/>
      <c r="X119" s="77"/>
      <c r="Y119" s="79"/>
      <c r="Z119" s="79"/>
      <c r="AA119" s="79"/>
      <c r="AB119" s="79"/>
      <c r="AD119" s="6">
        <f t="shared" si="10"/>
        <v>0</v>
      </c>
      <c r="AE119" s="6">
        <f t="shared" si="11"/>
        <v>0</v>
      </c>
      <c r="AF119" s="6">
        <f t="shared" si="12"/>
        <v>0</v>
      </c>
      <c r="AG119" s="6" t="str">
        <f t="shared" si="13"/>
        <v>0</v>
      </c>
    </row>
    <row r="120" spans="1:33" ht="18" customHeight="1">
      <c r="A120" s="24">
        <v>92</v>
      </c>
      <c r="B120" s="70"/>
      <c r="C120" s="70"/>
      <c r="D120" s="150">
        <f t="shared" si="7"/>
        <v>0</v>
      </c>
      <c r="E120" s="70"/>
      <c r="F120" s="151" t="str">
        <f t="shared" si="8"/>
        <v/>
      </c>
      <c r="G120" s="70"/>
      <c r="H120" s="70"/>
      <c r="I120" s="70"/>
      <c r="J120" s="71"/>
      <c r="K120" s="71"/>
      <c r="L120" s="70"/>
      <c r="M120" s="70"/>
      <c r="N120" s="70"/>
      <c r="O120" s="71"/>
      <c r="P120" s="71"/>
      <c r="Q120" s="70"/>
      <c r="R120" s="70"/>
      <c r="S120" s="152" t="str">
        <f t="shared" si="9"/>
        <v/>
      </c>
      <c r="X120" s="94"/>
      <c r="Y120" s="79"/>
      <c r="Z120" s="79"/>
      <c r="AA120" s="79"/>
      <c r="AB120" s="79"/>
      <c r="AD120" s="6">
        <f t="shared" si="10"/>
        <v>0</v>
      </c>
      <c r="AE120" s="6">
        <f t="shared" si="11"/>
        <v>0</v>
      </c>
      <c r="AF120" s="6">
        <f t="shared" si="12"/>
        <v>0</v>
      </c>
      <c r="AG120" s="6" t="str">
        <f t="shared" si="13"/>
        <v>0</v>
      </c>
    </row>
    <row r="121" spans="1:33" ht="18" customHeight="1">
      <c r="A121" s="24">
        <v>93</v>
      </c>
      <c r="B121" s="70"/>
      <c r="C121" s="70"/>
      <c r="D121" s="150">
        <f t="shared" si="7"/>
        <v>0</v>
      </c>
      <c r="E121" s="70"/>
      <c r="F121" s="151" t="str">
        <f t="shared" si="8"/>
        <v/>
      </c>
      <c r="G121" s="70"/>
      <c r="H121" s="70"/>
      <c r="I121" s="70"/>
      <c r="J121" s="71"/>
      <c r="K121" s="71"/>
      <c r="L121" s="70"/>
      <c r="M121" s="70"/>
      <c r="N121" s="70"/>
      <c r="O121" s="71"/>
      <c r="P121" s="71"/>
      <c r="Q121" s="70"/>
      <c r="R121" s="70"/>
      <c r="S121" s="152" t="str">
        <f t="shared" si="9"/>
        <v/>
      </c>
      <c r="U121" s="80"/>
      <c r="X121" s="95"/>
      <c r="Y121" s="79"/>
      <c r="Z121" s="79"/>
      <c r="AA121" s="79"/>
      <c r="AB121" s="79"/>
      <c r="AD121" s="6">
        <f t="shared" si="10"/>
        <v>0</v>
      </c>
      <c r="AE121" s="6">
        <f t="shared" si="11"/>
        <v>0</v>
      </c>
      <c r="AF121" s="6">
        <f t="shared" si="12"/>
        <v>0</v>
      </c>
      <c r="AG121" s="6" t="str">
        <f t="shared" si="13"/>
        <v>0</v>
      </c>
    </row>
    <row r="122" spans="1:33" ht="18" customHeight="1">
      <c r="A122" s="24">
        <v>94</v>
      </c>
      <c r="B122" s="70"/>
      <c r="C122" s="70"/>
      <c r="D122" s="150">
        <f t="shared" si="7"/>
        <v>0</v>
      </c>
      <c r="E122" s="70"/>
      <c r="F122" s="151" t="str">
        <f t="shared" si="8"/>
        <v/>
      </c>
      <c r="G122" s="70"/>
      <c r="H122" s="70"/>
      <c r="I122" s="70"/>
      <c r="J122" s="71"/>
      <c r="K122" s="71"/>
      <c r="L122" s="70"/>
      <c r="M122" s="70"/>
      <c r="N122" s="70"/>
      <c r="O122" s="71"/>
      <c r="P122" s="71"/>
      <c r="Q122" s="70"/>
      <c r="R122" s="70"/>
      <c r="S122" s="152" t="str">
        <f t="shared" si="9"/>
        <v/>
      </c>
      <c r="U122" s="80"/>
      <c r="X122" s="95"/>
      <c r="Y122" s="79"/>
      <c r="Z122" s="79"/>
      <c r="AA122" s="79"/>
      <c r="AB122" s="79"/>
      <c r="AD122" s="6">
        <f t="shared" si="10"/>
        <v>0</v>
      </c>
      <c r="AE122" s="6">
        <f t="shared" si="11"/>
        <v>0</v>
      </c>
      <c r="AF122" s="6">
        <f t="shared" si="12"/>
        <v>0</v>
      </c>
      <c r="AG122" s="6" t="str">
        <f t="shared" si="13"/>
        <v>0</v>
      </c>
    </row>
    <row r="123" spans="1:33" ht="18" customHeight="1">
      <c r="A123" s="24">
        <v>95</v>
      </c>
      <c r="B123" s="70"/>
      <c r="C123" s="70"/>
      <c r="D123" s="150">
        <f t="shared" si="7"/>
        <v>0</v>
      </c>
      <c r="E123" s="70"/>
      <c r="F123" s="151" t="str">
        <f t="shared" si="8"/>
        <v/>
      </c>
      <c r="G123" s="70"/>
      <c r="H123" s="70"/>
      <c r="I123" s="70"/>
      <c r="J123" s="71"/>
      <c r="K123" s="71"/>
      <c r="L123" s="70"/>
      <c r="M123" s="70"/>
      <c r="N123" s="70"/>
      <c r="O123" s="71"/>
      <c r="P123" s="71"/>
      <c r="Q123" s="70"/>
      <c r="R123" s="70"/>
      <c r="S123" s="152" t="str">
        <f t="shared" si="9"/>
        <v/>
      </c>
      <c r="X123" s="94"/>
      <c r="Y123" s="79"/>
      <c r="Z123" s="79"/>
      <c r="AA123" s="79"/>
      <c r="AB123" s="79"/>
      <c r="AD123" s="6">
        <f t="shared" si="10"/>
        <v>0</v>
      </c>
      <c r="AE123" s="6">
        <f t="shared" si="11"/>
        <v>0</v>
      </c>
      <c r="AF123" s="6">
        <f t="shared" si="12"/>
        <v>0</v>
      </c>
      <c r="AG123" s="6" t="str">
        <f t="shared" si="13"/>
        <v>0</v>
      </c>
    </row>
    <row r="124" spans="1:33" ht="18" customHeight="1">
      <c r="A124" s="24">
        <v>96</v>
      </c>
      <c r="B124" s="70"/>
      <c r="C124" s="70"/>
      <c r="D124" s="150">
        <f t="shared" si="7"/>
        <v>0</v>
      </c>
      <c r="E124" s="70"/>
      <c r="F124" s="151" t="str">
        <f t="shared" si="8"/>
        <v/>
      </c>
      <c r="G124" s="70"/>
      <c r="H124" s="70"/>
      <c r="I124" s="70"/>
      <c r="J124" s="71"/>
      <c r="K124" s="71"/>
      <c r="L124" s="70"/>
      <c r="M124" s="70"/>
      <c r="N124" s="70"/>
      <c r="O124" s="71"/>
      <c r="P124" s="71"/>
      <c r="Q124" s="70"/>
      <c r="R124" s="70"/>
      <c r="S124" s="152" t="str">
        <f t="shared" si="9"/>
        <v/>
      </c>
      <c r="U124" s="80"/>
      <c r="X124" s="94"/>
      <c r="Y124" s="79"/>
      <c r="Z124" s="79"/>
      <c r="AA124" s="79"/>
      <c r="AB124" s="79"/>
      <c r="AD124" s="6">
        <f t="shared" si="10"/>
        <v>0</v>
      </c>
      <c r="AE124" s="6">
        <f t="shared" si="11"/>
        <v>0</v>
      </c>
      <c r="AF124" s="6">
        <f t="shared" si="12"/>
        <v>0</v>
      </c>
      <c r="AG124" s="6" t="str">
        <f t="shared" si="13"/>
        <v>0</v>
      </c>
    </row>
    <row r="125" spans="1:33" ht="18" customHeight="1">
      <c r="A125" s="24">
        <v>97</v>
      </c>
      <c r="B125" s="70"/>
      <c r="C125" s="70"/>
      <c r="D125" s="150">
        <f t="shared" si="7"/>
        <v>0</v>
      </c>
      <c r="E125" s="70"/>
      <c r="F125" s="151" t="str">
        <f t="shared" si="8"/>
        <v/>
      </c>
      <c r="G125" s="70"/>
      <c r="H125" s="70"/>
      <c r="I125" s="70"/>
      <c r="J125" s="71"/>
      <c r="K125" s="71"/>
      <c r="L125" s="70"/>
      <c r="M125" s="70"/>
      <c r="N125" s="70"/>
      <c r="O125" s="71"/>
      <c r="P125" s="71"/>
      <c r="Q125" s="70"/>
      <c r="R125" s="70"/>
      <c r="S125" s="152" t="str">
        <f t="shared" si="9"/>
        <v/>
      </c>
      <c r="U125" s="80"/>
      <c r="X125" s="94"/>
      <c r="AD125" s="6">
        <f t="shared" si="10"/>
        <v>0</v>
      </c>
      <c r="AE125" s="6">
        <f t="shared" si="11"/>
        <v>0</v>
      </c>
      <c r="AF125" s="6">
        <f t="shared" si="12"/>
        <v>0</v>
      </c>
      <c r="AG125" s="6" t="str">
        <f t="shared" si="13"/>
        <v>0</v>
      </c>
    </row>
    <row r="126" spans="1:33" ht="18" customHeight="1">
      <c r="A126" s="24">
        <v>98</v>
      </c>
      <c r="B126" s="70"/>
      <c r="C126" s="70"/>
      <c r="D126" s="150">
        <f t="shared" si="7"/>
        <v>0</v>
      </c>
      <c r="E126" s="70"/>
      <c r="F126" s="151" t="str">
        <f t="shared" si="8"/>
        <v/>
      </c>
      <c r="G126" s="70"/>
      <c r="H126" s="70"/>
      <c r="I126" s="70"/>
      <c r="J126" s="71"/>
      <c r="K126" s="71"/>
      <c r="L126" s="70"/>
      <c r="M126" s="70"/>
      <c r="N126" s="70"/>
      <c r="O126" s="71"/>
      <c r="P126" s="71"/>
      <c r="Q126" s="70"/>
      <c r="R126" s="70"/>
      <c r="S126" s="152" t="str">
        <f t="shared" si="9"/>
        <v/>
      </c>
      <c r="U126" s="96"/>
      <c r="X126" s="95"/>
      <c r="AD126" s="6">
        <f t="shared" si="10"/>
        <v>0</v>
      </c>
      <c r="AE126" s="6">
        <f t="shared" si="11"/>
        <v>0</v>
      </c>
      <c r="AF126" s="6">
        <f t="shared" si="12"/>
        <v>0</v>
      </c>
      <c r="AG126" s="6" t="str">
        <f t="shared" si="13"/>
        <v>0</v>
      </c>
    </row>
    <row r="127" spans="1:33" ht="18" customHeight="1">
      <c r="A127" s="24">
        <v>99</v>
      </c>
      <c r="B127" s="70"/>
      <c r="C127" s="70"/>
      <c r="D127" s="150">
        <f t="shared" si="7"/>
        <v>0</v>
      </c>
      <c r="E127" s="70"/>
      <c r="F127" s="151" t="str">
        <f t="shared" si="8"/>
        <v/>
      </c>
      <c r="G127" s="70"/>
      <c r="H127" s="70"/>
      <c r="I127" s="70"/>
      <c r="J127" s="71"/>
      <c r="K127" s="71"/>
      <c r="L127" s="70"/>
      <c r="M127" s="70"/>
      <c r="N127" s="70"/>
      <c r="O127" s="71"/>
      <c r="P127" s="71"/>
      <c r="Q127" s="70"/>
      <c r="R127" s="70"/>
      <c r="S127" s="152" t="str">
        <f t="shared" si="9"/>
        <v/>
      </c>
      <c r="U127" s="96"/>
      <c r="X127" s="95"/>
      <c r="AD127" s="6">
        <f t="shared" si="10"/>
        <v>0</v>
      </c>
      <c r="AE127" s="6">
        <f t="shared" si="11"/>
        <v>0</v>
      </c>
      <c r="AF127" s="6">
        <f t="shared" si="12"/>
        <v>0</v>
      </c>
      <c r="AG127" s="6" t="str">
        <f t="shared" si="13"/>
        <v>0</v>
      </c>
    </row>
    <row r="128" spans="1:33" ht="18" customHeight="1">
      <c r="A128" s="24">
        <v>100</v>
      </c>
      <c r="B128" s="70"/>
      <c r="C128" s="70"/>
      <c r="D128" s="150">
        <f t="shared" si="7"/>
        <v>0</v>
      </c>
      <c r="E128" s="70"/>
      <c r="F128" s="151" t="str">
        <f t="shared" si="8"/>
        <v/>
      </c>
      <c r="G128" s="70"/>
      <c r="H128" s="70"/>
      <c r="I128" s="70"/>
      <c r="J128" s="71"/>
      <c r="K128" s="71"/>
      <c r="L128" s="70"/>
      <c r="M128" s="70"/>
      <c r="N128" s="70"/>
      <c r="O128" s="71"/>
      <c r="P128" s="71"/>
      <c r="Q128" s="70"/>
      <c r="R128" s="70"/>
      <c r="S128" s="152" t="str">
        <f t="shared" si="9"/>
        <v/>
      </c>
      <c r="AD128" s="6">
        <f t="shared" si="10"/>
        <v>0</v>
      </c>
      <c r="AE128" s="6">
        <f t="shared" si="11"/>
        <v>0</v>
      </c>
      <c r="AF128" s="6">
        <f t="shared" si="12"/>
        <v>0</v>
      </c>
      <c r="AG128" s="6" t="str">
        <f t="shared" si="13"/>
        <v>0</v>
      </c>
    </row>
    <row r="129" spans="1:28" ht="18" customHeight="1">
      <c r="A129" s="24">
        <v>101</v>
      </c>
      <c r="B129" s="70"/>
      <c r="C129" s="70"/>
      <c r="D129" s="150">
        <f t="shared" si="7"/>
        <v>0</v>
      </c>
      <c r="E129" s="70"/>
      <c r="F129" s="151" t="str">
        <f t="shared" si="8"/>
        <v/>
      </c>
      <c r="G129" s="70"/>
      <c r="H129" s="70"/>
      <c r="I129" s="71"/>
      <c r="J129" s="71"/>
      <c r="K129" s="71"/>
      <c r="L129" s="70"/>
      <c r="M129" s="70"/>
      <c r="N129" s="71"/>
      <c r="O129" s="71"/>
      <c r="P129" s="71"/>
      <c r="Q129" s="70"/>
      <c r="R129" s="70"/>
      <c r="S129" s="152" t="str">
        <f t="shared" si="9"/>
        <v/>
      </c>
      <c r="X129" s="92"/>
      <c r="Y129" s="79"/>
      <c r="Z129" s="79"/>
      <c r="AA129" s="79"/>
      <c r="AB129" s="79"/>
    </row>
    <row r="130" spans="1:28" ht="18" customHeight="1">
      <c r="A130" s="24">
        <v>102</v>
      </c>
      <c r="B130" s="70"/>
      <c r="C130" s="70"/>
      <c r="D130" s="150">
        <f t="shared" si="7"/>
        <v>0</v>
      </c>
      <c r="E130" s="70"/>
      <c r="F130" s="151" t="str">
        <f t="shared" si="8"/>
        <v/>
      </c>
      <c r="G130" s="70"/>
      <c r="H130" s="70"/>
      <c r="I130" s="71"/>
      <c r="J130" s="71"/>
      <c r="K130" s="71"/>
      <c r="L130" s="70"/>
      <c r="M130" s="70"/>
      <c r="N130" s="71"/>
      <c r="O130" s="71"/>
      <c r="P130" s="71"/>
      <c r="Q130" s="70"/>
      <c r="R130" s="70"/>
      <c r="S130" s="152" t="str">
        <f t="shared" si="9"/>
        <v/>
      </c>
      <c r="U130" s="93"/>
      <c r="V130" s="93"/>
      <c r="W130" s="93"/>
      <c r="X130" s="77"/>
      <c r="Y130" s="74"/>
      <c r="Z130" s="74"/>
      <c r="AA130" s="74"/>
      <c r="AB130" s="74"/>
    </row>
    <row r="131" spans="1:28" ht="18" customHeight="1">
      <c r="A131" s="24">
        <v>103</v>
      </c>
      <c r="B131" s="70"/>
      <c r="C131" s="70"/>
      <c r="D131" s="150">
        <f t="shared" si="7"/>
        <v>0</v>
      </c>
      <c r="E131" s="70"/>
      <c r="F131" s="151" t="str">
        <f t="shared" si="8"/>
        <v/>
      </c>
      <c r="G131" s="70"/>
      <c r="H131" s="70"/>
      <c r="I131" s="71"/>
      <c r="J131" s="71"/>
      <c r="K131" s="71"/>
      <c r="L131" s="70"/>
      <c r="M131" s="70"/>
      <c r="N131" s="71"/>
      <c r="O131" s="71"/>
      <c r="P131" s="71"/>
      <c r="Q131" s="70"/>
      <c r="R131" s="70"/>
      <c r="S131" s="152" t="str">
        <f t="shared" si="9"/>
        <v/>
      </c>
      <c r="U131" s="80"/>
      <c r="V131" s="80"/>
      <c r="W131" s="77"/>
      <c r="X131" s="94"/>
      <c r="Y131" s="74"/>
      <c r="Z131" s="74"/>
      <c r="AA131" s="74"/>
      <c r="AB131" s="74"/>
    </row>
    <row r="132" spans="1:28" ht="18" customHeight="1">
      <c r="A132" s="24">
        <v>104</v>
      </c>
      <c r="B132" s="70"/>
      <c r="C132" s="70"/>
      <c r="D132" s="150">
        <f t="shared" si="7"/>
        <v>0</v>
      </c>
      <c r="E132" s="70"/>
      <c r="F132" s="151" t="str">
        <f t="shared" si="8"/>
        <v/>
      </c>
      <c r="G132" s="70"/>
      <c r="H132" s="70"/>
      <c r="I132" s="71"/>
      <c r="J132" s="71"/>
      <c r="K132" s="71"/>
      <c r="L132" s="70"/>
      <c r="M132" s="70"/>
      <c r="N132" s="71"/>
      <c r="O132" s="71"/>
      <c r="P132" s="71"/>
      <c r="Q132" s="70"/>
      <c r="R132" s="70"/>
      <c r="S132" s="152" t="str">
        <f t="shared" si="9"/>
        <v/>
      </c>
      <c r="U132" s="80"/>
      <c r="V132" s="80"/>
      <c r="W132" s="77"/>
      <c r="X132" s="94"/>
      <c r="Y132" s="74"/>
      <c r="Z132" s="74"/>
      <c r="AA132" s="74"/>
      <c r="AB132" s="74"/>
    </row>
    <row r="133" spans="1:28" ht="18" customHeight="1">
      <c r="A133" s="24">
        <v>105</v>
      </c>
      <c r="B133" s="70"/>
      <c r="C133" s="70"/>
      <c r="D133" s="150">
        <f t="shared" si="7"/>
        <v>0</v>
      </c>
      <c r="E133" s="70"/>
      <c r="F133" s="151" t="str">
        <f t="shared" si="8"/>
        <v/>
      </c>
      <c r="G133" s="70"/>
      <c r="H133" s="70"/>
      <c r="I133" s="71"/>
      <c r="J133" s="71"/>
      <c r="K133" s="71"/>
      <c r="L133" s="70"/>
      <c r="M133" s="70"/>
      <c r="N133" s="71"/>
      <c r="O133" s="71"/>
      <c r="P133" s="71"/>
      <c r="Q133" s="70"/>
      <c r="R133" s="70"/>
      <c r="S133" s="152" t="str">
        <f t="shared" si="9"/>
        <v/>
      </c>
      <c r="U133" s="80"/>
      <c r="V133" s="80"/>
      <c r="W133" s="77"/>
      <c r="X133" s="94"/>
      <c r="Y133" s="74"/>
      <c r="Z133" s="74"/>
      <c r="AA133" s="74"/>
      <c r="AB133" s="74"/>
    </row>
    <row r="134" spans="1:28" ht="18" customHeight="1">
      <c r="A134" s="24">
        <v>106</v>
      </c>
      <c r="B134" s="70"/>
      <c r="C134" s="70"/>
      <c r="D134" s="150">
        <f t="shared" si="7"/>
        <v>0</v>
      </c>
      <c r="E134" s="70"/>
      <c r="F134" s="151" t="str">
        <f t="shared" si="8"/>
        <v/>
      </c>
      <c r="G134" s="70"/>
      <c r="H134" s="70"/>
      <c r="I134" s="71"/>
      <c r="J134" s="71"/>
      <c r="K134" s="71"/>
      <c r="L134" s="70"/>
      <c r="M134" s="70"/>
      <c r="N134" s="71"/>
      <c r="O134" s="71"/>
      <c r="P134" s="71"/>
      <c r="Q134" s="70"/>
      <c r="R134" s="70"/>
      <c r="S134" s="152" t="str">
        <f t="shared" si="9"/>
        <v/>
      </c>
      <c r="U134" s="80"/>
      <c r="V134" s="80"/>
      <c r="W134" s="77"/>
      <c r="X134" s="94"/>
    </row>
    <row r="135" spans="1:28" ht="18" customHeight="1">
      <c r="A135" s="24">
        <v>107</v>
      </c>
      <c r="B135" s="70"/>
      <c r="C135" s="70"/>
      <c r="D135" s="150">
        <f t="shared" si="7"/>
        <v>0</v>
      </c>
      <c r="E135" s="70"/>
      <c r="F135" s="151" t="str">
        <f t="shared" si="8"/>
        <v/>
      </c>
      <c r="G135" s="70"/>
      <c r="H135" s="70"/>
      <c r="I135" s="71"/>
      <c r="J135" s="71"/>
      <c r="K135" s="71"/>
      <c r="L135" s="70"/>
      <c r="M135" s="70"/>
      <c r="N135" s="71"/>
      <c r="O135" s="71"/>
      <c r="P135" s="71"/>
      <c r="Q135" s="70"/>
      <c r="R135" s="70"/>
      <c r="S135" s="152" t="str">
        <f t="shared" si="9"/>
        <v/>
      </c>
      <c r="U135" s="80"/>
      <c r="V135" s="80"/>
      <c r="W135" s="77"/>
      <c r="X135" s="94"/>
    </row>
    <row r="136" spans="1:28" ht="18" customHeight="1">
      <c r="A136" s="24">
        <v>108</v>
      </c>
      <c r="B136" s="70"/>
      <c r="C136" s="70"/>
      <c r="D136" s="150">
        <f t="shared" si="7"/>
        <v>0</v>
      </c>
      <c r="E136" s="70"/>
      <c r="F136" s="151" t="str">
        <f t="shared" si="8"/>
        <v/>
      </c>
      <c r="G136" s="70"/>
      <c r="H136" s="70"/>
      <c r="I136" s="71"/>
      <c r="J136" s="71"/>
      <c r="K136" s="71"/>
      <c r="L136" s="70"/>
      <c r="M136" s="70"/>
      <c r="N136" s="71"/>
      <c r="O136" s="71"/>
      <c r="P136" s="71"/>
      <c r="Q136" s="70"/>
      <c r="R136" s="70"/>
      <c r="S136" s="152" t="str">
        <f t="shared" si="9"/>
        <v/>
      </c>
      <c r="U136" s="80"/>
      <c r="V136" s="80"/>
      <c r="W136" s="77"/>
      <c r="X136" s="94"/>
    </row>
    <row r="137" spans="1:28" ht="18" customHeight="1">
      <c r="A137" s="24">
        <v>109</v>
      </c>
      <c r="B137" s="70"/>
      <c r="C137" s="70"/>
      <c r="D137" s="150">
        <f t="shared" si="7"/>
        <v>0</v>
      </c>
      <c r="E137" s="70"/>
      <c r="F137" s="151" t="str">
        <f t="shared" si="8"/>
        <v/>
      </c>
      <c r="G137" s="70"/>
      <c r="H137" s="70"/>
      <c r="I137" s="71"/>
      <c r="J137" s="71"/>
      <c r="K137" s="71"/>
      <c r="L137" s="70"/>
      <c r="M137" s="70"/>
      <c r="N137" s="71"/>
      <c r="O137" s="71"/>
      <c r="P137" s="71"/>
      <c r="Q137" s="70"/>
      <c r="R137" s="70"/>
      <c r="S137" s="152" t="str">
        <f t="shared" si="9"/>
        <v/>
      </c>
      <c r="U137" s="80"/>
      <c r="V137" s="80"/>
      <c r="W137" s="77"/>
      <c r="X137" s="94"/>
      <c r="Y137" s="74"/>
      <c r="Z137" s="74"/>
      <c r="AA137" s="74"/>
      <c r="AB137" s="74"/>
    </row>
    <row r="138" spans="1:28" ht="18" customHeight="1">
      <c r="A138" s="24">
        <v>110</v>
      </c>
      <c r="B138" s="70"/>
      <c r="C138" s="70"/>
      <c r="D138" s="150">
        <f t="shared" si="7"/>
        <v>0</v>
      </c>
      <c r="E138" s="70"/>
      <c r="F138" s="151" t="str">
        <f t="shared" si="8"/>
        <v/>
      </c>
      <c r="G138" s="70"/>
      <c r="H138" s="70"/>
      <c r="I138" s="71"/>
      <c r="J138" s="71"/>
      <c r="K138" s="71"/>
      <c r="L138" s="70"/>
      <c r="M138" s="70"/>
      <c r="N138" s="71"/>
      <c r="O138" s="71"/>
      <c r="P138" s="71"/>
      <c r="Q138" s="70"/>
      <c r="R138" s="70"/>
      <c r="S138" s="152" t="str">
        <f t="shared" si="9"/>
        <v/>
      </c>
      <c r="U138" s="80"/>
      <c r="V138" s="80"/>
      <c r="W138" s="77"/>
      <c r="X138" s="94"/>
      <c r="Y138" s="74"/>
      <c r="Z138" s="74"/>
      <c r="AA138" s="74"/>
      <c r="AB138" s="74"/>
    </row>
    <row r="139" spans="1:28" ht="18" customHeight="1">
      <c r="A139" s="24">
        <v>111</v>
      </c>
      <c r="B139" s="70"/>
      <c r="C139" s="70"/>
      <c r="D139" s="150">
        <f t="shared" si="7"/>
        <v>0</v>
      </c>
      <c r="E139" s="70"/>
      <c r="F139" s="151" t="str">
        <f t="shared" si="8"/>
        <v/>
      </c>
      <c r="G139" s="70"/>
      <c r="H139" s="70"/>
      <c r="I139" s="71"/>
      <c r="J139" s="71"/>
      <c r="K139" s="71"/>
      <c r="L139" s="70"/>
      <c r="M139" s="70"/>
      <c r="N139" s="71"/>
      <c r="O139" s="71"/>
      <c r="P139" s="71"/>
      <c r="Q139" s="70"/>
      <c r="R139" s="70"/>
      <c r="S139" s="152" t="str">
        <f t="shared" si="9"/>
        <v/>
      </c>
      <c r="U139" s="80"/>
      <c r="V139" s="80"/>
      <c r="W139" s="77"/>
      <c r="X139" s="94"/>
      <c r="Y139" s="74"/>
      <c r="Z139" s="74"/>
      <c r="AA139" s="74"/>
      <c r="AB139" s="74"/>
    </row>
    <row r="140" spans="1:28" ht="18" customHeight="1">
      <c r="A140" s="24">
        <v>112</v>
      </c>
      <c r="B140" s="70"/>
      <c r="C140" s="70"/>
      <c r="D140" s="150">
        <f t="shared" si="7"/>
        <v>0</v>
      </c>
      <c r="E140" s="70"/>
      <c r="F140" s="151" t="str">
        <f t="shared" si="8"/>
        <v/>
      </c>
      <c r="G140" s="70"/>
      <c r="H140" s="70"/>
      <c r="I140" s="71"/>
      <c r="J140" s="71"/>
      <c r="K140" s="71"/>
      <c r="L140" s="70"/>
      <c r="M140" s="70"/>
      <c r="N140" s="71"/>
      <c r="O140" s="71"/>
      <c r="P140" s="71"/>
      <c r="Q140" s="70"/>
      <c r="R140" s="70"/>
      <c r="S140" s="152" t="str">
        <f t="shared" si="9"/>
        <v/>
      </c>
      <c r="U140" s="80"/>
      <c r="V140" s="80"/>
      <c r="W140" s="77"/>
      <c r="X140" s="94"/>
    </row>
    <row r="141" spans="1:28" ht="18" customHeight="1">
      <c r="A141" s="24">
        <v>113</v>
      </c>
      <c r="B141" s="70"/>
      <c r="C141" s="70"/>
      <c r="D141" s="150">
        <f t="shared" si="7"/>
        <v>0</v>
      </c>
      <c r="E141" s="70"/>
      <c r="F141" s="151" t="str">
        <f t="shared" si="8"/>
        <v/>
      </c>
      <c r="G141" s="70"/>
      <c r="H141" s="70"/>
      <c r="I141" s="71"/>
      <c r="J141" s="71"/>
      <c r="K141" s="71"/>
      <c r="L141" s="70"/>
      <c r="M141" s="70"/>
      <c r="N141" s="71"/>
      <c r="O141" s="71"/>
      <c r="P141" s="71"/>
      <c r="Q141" s="70"/>
      <c r="R141" s="70"/>
      <c r="S141" s="152" t="str">
        <f t="shared" si="9"/>
        <v/>
      </c>
      <c r="U141" s="80"/>
      <c r="V141" s="80"/>
      <c r="W141" s="77"/>
      <c r="X141" s="94"/>
    </row>
    <row r="142" spans="1:28" ht="18" customHeight="1">
      <c r="A142" s="24">
        <v>114</v>
      </c>
      <c r="B142" s="70"/>
      <c r="C142" s="70"/>
      <c r="D142" s="150">
        <f t="shared" si="7"/>
        <v>0</v>
      </c>
      <c r="E142" s="70"/>
      <c r="F142" s="151" t="str">
        <f t="shared" si="8"/>
        <v/>
      </c>
      <c r="G142" s="70"/>
      <c r="H142" s="70"/>
      <c r="I142" s="71"/>
      <c r="J142" s="71"/>
      <c r="K142" s="71"/>
      <c r="L142" s="70"/>
      <c r="M142" s="70"/>
      <c r="N142" s="71"/>
      <c r="O142" s="71"/>
      <c r="P142" s="71"/>
      <c r="Q142" s="70"/>
      <c r="R142" s="70"/>
      <c r="S142" s="152" t="str">
        <f t="shared" si="9"/>
        <v/>
      </c>
      <c r="U142" s="80"/>
      <c r="V142" s="80"/>
      <c r="W142" s="77"/>
      <c r="X142" s="94"/>
    </row>
    <row r="143" spans="1:28" ht="18" customHeight="1">
      <c r="A143" s="24">
        <v>115</v>
      </c>
      <c r="B143" s="70"/>
      <c r="C143" s="70"/>
      <c r="D143" s="150">
        <f t="shared" si="7"/>
        <v>0</v>
      </c>
      <c r="E143" s="70"/>
      <c r="F143" s="151" t="str">
        <f t="shared" si="8"/>
        <v/>
      </c>
      <c r="G143" s="70"/>
      <c r="H143" s="70"/>
      <c r="I143" s="71"/>
      <c r="J143" s="71"/>
      <c r="K143" s="71"/>
      <c r="L143" s="70"/>
      <c r="M143" s="70"/>
      <c r="N143" s="71"/>
      <c r="O143" s="71"/>
      <c r="P143" s="71"/>
      <c r="Q143" s="70"/>
      <c r="R143" s="70"/>
      <c r="S143" s="152" t="str">
        <f t="shared" si="9"/>
        <v/>
      </c>
    </row>
    <row r="144" spans="1:28" ht="18" customHeight="1">
      <c r="A144" s="24">
        <v>116</v>
      </c>
      <c r="B144" s="70"/>
      <c r="C144" s="70"/>
      <c r="D144" s="150">
        <f t="shared" si="7"/>
        <v>0</v>
      </c>
      <c r="E144" s="70"/>
      <c r="F144" s="151" t="str">
        <f t="shared" si="8"/>
        <v/>
      </c>
      <c r="G144" s="70"/>
      <c r="H144" s="70"/>
      <c r="I144" s="71"/>
      <c r="J144" s="71"/>
      <c r="K144" s="71"/>
      <c r="L144" s="70"/>
      <c r="M144" s="70"/>
      <c r="N144" s="71"/>
      <c r="O144" s="71"/>
      <c r="P144" s="71"/>
      <c r="Q144" s="70"/>
      <c r="R144" s="70"/>
      <c r="S144" s="152" t="str">
        <f t="shared" si="9"/>
        <v/>
      </c>
    </row>
    <row r="145" spans="1:28" ht="18" customHeight="1">
      <c r="A145" s="24">
        <v>117</v>
      </c>
      <c r="B145" s="70"/>
      <c r="C145" s="70"/>
      <c r="D145" s="150">
        <f t="shared" si="7"/>
        <v>0</v>
      </c>
      <c r="E145" s="70"/>
      <c r="F145" s="151" t="str">
        <f t="shared" si="8"/>
        <v/>
      </c>
      <c r="G145" s="70"/>
      <c r="H145" s="70"/>
      <c r="I145" s="71"/>
      <c r="J145" s="71"/>
      <c r="K145" s="71"/>
      <c r="L145" s="70"/>
      <c r="M145" s="70"/>
      <c r="N145" s="71"/>
      <c r="O145" s="71"/>
      <c r="P145" s="71"/>
      <c r="Q145" s="70"/>
      <c r="R145" s="70"/>
      <c r="S145" s="152" t="str">
        <f t="shared" si="9"/>
        <v/>
      </c>
    </row>
    <row r="146" spans="1:28" ht="18" customHeight="1">
      <c r="A146" s="24">
        <v>118</v>
      </c>
      <c r="B146" s="70"/>
      <c r="C146" s="70"/>
      <c r="D146" s="150">
        <f t="shared" si="7"/>
        <v>0</v>
      </c>
      <c r="E146" s="70"/>
      <c r="F146" s="151" t="str">
        <f t="shared" si="8"/>
        <v/>
      </c>
      <c r="G146" s="70"/>
      <c r="H146" s="70"/>
      <c r="I146" s="71"/>
      <c r="J146" s="71"/>
      <c r="K146" s="71"/>
      <c r="L146" s="70"/>
      <c r="M146" s="70"/>
      <c r="N146" s="71"/>
      <c r="O146" s="71"/>
      <c r="P146" s="71"/>
      <c r="Q146" s="70"/>
      <c r="R146" s="70"/>
      <c r="S146" s="152" t="str">
        <f t="shared" si="9"/>
        <v/>
      </c>
    </row>
    <row r="147" spans="1:28" ht="18" customHeight="1">
      <c r="A147" s="24">
        <v>119</v>
      </c>
      <c r="B147" s="70"/>
      <c r="C147" s="70"/>
      <c r="D147" s="150">
        <f t="shared" si="7"/>
        <v>0</v>
      </c>
      <c r="E147" s="70"/>
      <c r="F147" s="151" t="str">
        <f t="shared" si="8"/>
        <v/>
      </c>
      <c r="G147" s="70"/>
      <c r="H147" s="70"/>
      <c r="I147" s="71"/>
      <c r="J147" s="71"/>
      <c r="K147" s="71"/>
      <c r="L147" s="70"/>
      <c r="M147" s="70"/>
      <c r="N147" s="71"/>
      <c r="O147" s="71"/>
      <c r="P147" s="71"/>
      <c r="Q147" s="70"/>
      <c r="R147" s="70"/>
      <c r="S147" s="152" t="str">
        <f t="shared" si="9"/>
        <v/>
      </c>
    </row>
    <row r="148" spans="1:28" ht="18" customHeight="1">
      <c r="A148" s="24">
        <v>120</v>
      </c>
      <c r="B148" s="70"/>
      <c r="C148" s="70"/>
      <c r="D148" s="150">
        <f t="shared" si="7"/>
        <v>0</v>
      </c>
      <c r="E148" s="70"/>
      <c r="F148" s="151" t="str">
        <f t="shared" si="8"/>
        <v/>
      </c>
      <c r="G148" s="70"/>
      <c r="H148" s="70"/>
      <c r="I148" s="71"/>
      <c r="J148" s="71"/>
      <c r="K148" s="71"/>
      <c r="L148" s="70"/>
      <c r="M148" s="70"/>
      <c r="N148" s="71"/>
      <c r="O148" s="71"/>
      <c r="P148" s="71"/>
      <c r="Q148" s="70"/>
      <c r="R148" s="70"/>
      <c r="S148" s="152" t="str">
        <f t="shared" si="9"/>
        <v/>
      </c>
      <c r="X148" s="92"/>
      <c r="Y148" s="79"/>
      <c r="Z148" s="79"/>
      <c r="AA148" s="79"/>
      <c r="AB148" s="79"/>
    </row>
    <row r="149" spans="1:28" ht="18" customHeight="1">
      <c r="A149" s="24">
        <v>121</v>
      </c>
      <c r="B149" s="70"/>
      <c r="C149" s="70"/>
      <c r="D149" s="150">
        <f t="shared" si="7"/>
        <v>0</v>
      </c>
      <c r="E149" s="70"/>
      <c r="F149" s="151" t="str">
        <f t="shared" si="8"/>
        <v/>
      </c>
      <c r="G149" s="70"/>
      <c r="H149" s="70"/>
      <c r="I149" s="71"/>
      <c r="J149" s="71"/>
      <c r="K149" s="71"/>
      <c r="L149" s="70"/>
      <c r="M149" s="70"/>
      <c r="N149" s="71"/>
      <c r="O149" s="71"/>
      <c r="P149" s="71"/>
      <c r="Q149" s="70"/>
      <c r="R149" s="70"/>
      <c r="S149" s="152" t="str">
        <f t="shared" si="9"/>
        <v/>
      </c>
      <c r="U149" s="93"/>
      <c r="X149" s="77"/>
      <c r="Y149" s="79"/>
      <c r="Z149" s="79"/>
      <c r="AA149" s="79"/>
      <c r="AB149" s="79"/>
    </row>
    <row r="150" spans="1:28" ht="18" customHeight="1">
      <c r="A150" s="24">
        <v>122</v>
      </c>
      <c r="B150" s="70"/>
      <c r="C150" s="70"/>
      <c r="D150" s="150">
        <f t="shared" si="7"/>
        <v>0</v>
      </c>
      <c r="E150" s="70"/>
      <c r="F150" s="151" t="str">
        <f t="shared" si="8"/>
        <v/>
      </c>
      <c r="G150" s="70"/>
      <c r="H150" s="70"/>
      <c r="I150" s="71"/>
      <c r="J150" s="71"/>
      <c r="K150" s="71"/>
      <c r="L150" s="70"/>
      <c r="M150" s="70"/>
      <c r="N150" s="71"/>
      <c r="O150" s="71"/>
      <c r="P150" s="71"/>
      <c r="Q150" s="70"/>
      <c r="R150" s="70"/>
      <c r="S150" s="152" t="str">
        <f t="shared" si="9"/>
        <v/>
      </c>
      <c r="X150" s="94"/>
      <c r="Y150" s="79"/>
      <c r="Z150" s="79"/>
      <c r="AA150" s="79"/>
      <c r="AB150" s="79"/>
    </row>
    <row r="151" spans="1:28" ht="18" customHeight="1">
      <c r="A151" s="24">
        <v>123</v>
      </c>
      <c r="B151" s="70"/>
      <c r="C151" s="70"/>
      <c r="D151" s="150">
        <f t="shared" si="7"/>
        <v>0</v>
      </c>
      <c r="E151" s="70"/>
      <c r="F151" s="151" t="str">
        <f t="shared" si="8"/>
        <v/>
      </c>
      <c r="G151" s="70"/>
      <c r="H151" s="70"/>
      <c r="I151" s="71"/>
      <c r="J151" s="71"/>
      <c r="K151" s="71"/>
      <c r="L151" s="70"/>
      <c r="M151" s="70"/>
      <c r="N151" s="71"/>
      <c r="O151" s="71"/>
      <c r="P151" s="71"/>
      <c r="Q151" s="70"/>
      <c r="R151" s="70"/>
      <c r="S151" s="152" t="str">
        <f t="shared" si="9"/>
        <v/>
      </c>
      <c r="U151" s="80"/>
      <c r="X151" s="95"/>
      <c r="Y151" s="79"/>
      <c r="Z151" s="79"/>
      <c r="AA151" s="79"/>
      <c r="AB151" s="79"/>
    </row>
    <row r="152" spans="1:28" ht="18" customHeight="1">
      <c r="A152" s="24">
        <v>124</v>
      </c>
      <c r="B152" s="70"/>
      <c r="C152" s="70"/>
      <c r="D152" s="150">
        <f t="shared" si="7"/>
        <v>0</v>
      </c>
      <c r="E152" s="70"/>
      <c r="F152" s="151" t="str">
        <f t="shared" si="8"/>
        <v/>
      </c>
      <c r="G152" s="70"/>
      <c r="H152" s="70"/>
      <c r="I152" s="71"/>
      <c r="J152" s="71"/>
      <c r="K152" s="71"/>
      <c r="L152" s="70"/>
      <c r="M152" s="70"/>
      <c r="N152" s="71"/>
      <c r="O152" s="71"/>
      <c r="P152" s="71"/>
      <c r="Q152" s="70"/>
      <c r="R152" s="70"/>
      <c r="S152" s="152" t="str">
        <f t="shared" si="9"/>
        <v/>
      </c>
      <c r="U152" s="80"/>
      <c r="X152" s="95"/>
      <c r="Y152" s="79"/>
      <c r="Z152" s="79"/>
      <c r="AA152" s="79"/>
      <c r="AB152" s="79"/>
    </row>
    <row r="153" spans="1:28" ht="18" customHeight="1">
      <c r="A153" s="24">
        <v>125</v>
      </c>
      <c r="B153" s="70"/>
      <c r="C153" s="70"/>
      <c r="D153" s="150">
        <f t="shared" si="7"/>
        <v>0</v>
      </c>
      <c r="E153" s="70"/>
      <c r="F153" s="151" t="str">
        <f t="shared" si="8"/>
        <v/>
      </c>
      <c r="G153" s="70"/>
      <c r="H153" s="70"/>
      <c r="I153" s="71"/>
      <c r="J153" s="71"/>
      <c r="K153" s="71"/>
      <c r="L153" s="70"/>
      <c r="M153" s="70"/>
      <c r="N153" s="71"/>
      <c r="O153" s="71"/>
      <c r="P153" s="71"/>
      <c r="Q153" s="70"/>
      <c r="R153" s="70"/>
      <c r="S153" s="152" t="str">
        <f t="shared" si="9"/>
        <v/>
      </c>
      <c r="X153" s="94"/>
      <c r="Y153" s="79"/>
      <c r="Z153" s="79"/>
      <c r="AA153" s="79"/>
      <c r="AB153" s="79"/>
    </row>
    <row r="154" spans="1:28" ht="18" customHeight="1">
      <c r="A154" s="24">
        <v>126</v>
      </c>
      <c r="B154" s="70"/>
      <c r="C154" s="70"/>
      <c r="D154" s="150">
        <f t="shared" si="7"/>
        <v>0</v>
      </c>
      <c r="E154" s="70"/>
      <c r="F154" s="151" t="str">
        <f t="shared" si="8"/>
        <v/>
      </c>
      <c r="G154" s="70"/>
      <c r="H154" s="70"/>
      <c r="I154" s="71"/>
      <c r="J154" s="71"/>
      <c r="K154" s="71"/>
      <c r="L154" s="70"/>
      <c r="M154" s="70"/>
      <c r="N154" s="71"/>
      <c r="O154" s="71"/>
      <c r="P154" s="71"/>
      <c r="Q154" s="70"/>
      <c r="R154" s="70"/>
      <c r="S154" s="152" t="str">
        <f t="shared" si="9"/>
        <v/>
      </c>
      <c r="U154" s="80"/>
      <c r="X154" s="94"/>
      <c r="Y154" s="79"/>
      <c r="Z154" s="79"/>
      <c r="AA154" s="79"/>
      <c r="AB154" s="79"/>
    </row>
    <row r="155" spans="1:28" ht="18" customHeight="1">
      <c r="A155" s="24">
        <v>127</v>
      </c>
      <c r="B155" s="70"/>
      <c r="C155" s="70"/>
      <c r="D155" s="150">
        <f t="shared" si="7"/>
        <v>0</v>
      </c>
      <c r="E155" s="70"/>
      <c r="F155" s="151" t="str">
        <f t="shared" si="8"/>
        <v/>
      </c>
      <c r="G155" s="70"/>
      <c r="H155" s="70"/>
      <c r="I155" s="71"/>
      <c r="J155" s="71"/>
      <c r="K155" s="71"/>
      <c r="L155" s="70"/>
      <c r="M155" s="70"/>
      <c r="N155" s="71"/>
      <c r="O155" s="71"/>
      <c r="P155" s="71"/>
      <c r="Q155" s="70"/>
      <c r="R155" s="70"/>
      <c r="S155" s="152" t="str">
        <f t="shared" si="9"/>
        <v/>
      </c>
      <c r="U155" s="80"/>
      <c r="X155" s="94"/>
    </row>
    <row r="156" spans="1:28" ht="18" customHeight="1">
      <c r="A156" s="24">
        <v>128</v>
      </c>
      <c r="B156" s="70"/>
      <c r="C156" s="70"/>
      <c r="D156" s="150">
        <f t="shared" si="7"/>
        <v>0</v>
      </c>
      <c r="E156" s="70"/>
      <c r="F156" s="151" t="str">
        <f t="shared" si="8"/>
        <v/>
      </c>
      <c r="G156" s="70"/>
      <c r="H156" s="70"/>
      <c r="I156" s="71"/>
      <c r="J156" s="71"/>
      <c r="K156" s="71"/>
      <c r="L156" s="70"/>
      <c r="M156" s="70"/>
      <c r="N156" s="71"/>
      <c r="O156" s="71"/>
      <c r="P156" s="71"/>
      <c r="Q156" s="70"/>
      <c r="R156" s="70"/>
      <c r="S156" s="152" t="str">
        <f t="shared" si="9"/>
        <v/>
      </c>
      <c r="U156" s="96"/>
      <c r="X156" s="95"/>
    </row>
    <row r="157" spans="1:28" ht="18" customHeight="1">
      <c r="A157" s="24">
        <v>129</v>
      </c>
      <c r="B157" s="70"/>
      <c r="C157" s="70"/>
      <c r="D157" s="150">
        <f t="shared" ref="D157:D220" si="14">$A$2</f>
        <v>0</v>
      </c>
      <c r="E157" s="70"/>
      <c r="F157" s="151" t="str">
        <f t="shared" si="8"/>
        <v/>
      </c>
      <c r="G157" s="70"/>
      <c r="H157" s="70"/>
      <c r="I157" s="71"/>
      <c r="J157" s="71"/>
      <c r="K157" s="71"/>
      <c r="L157" s="70"/>
      <c r="M157" s="70"/>
      <c r="N157" s="71"/>
      <c r="O157" s="71"/>
      <c r="P157" s="71"/>
      <c r="Q157" s="70"/>
      <c r="R157" s="70"/>
      <c r="S157" s="152" t="str">
        <f t="shared" si="9"/>
        <v/>
      </c>
      <c r="U157" s="96"/>
      <c r="X157" s="95"/>
    </row>
    <row r="158" spans="1:28" ht="18" customHeight="1">
      <c r="A158" s="24">
        <v>130</v>
      </c>
      <c r="B158" s="70"/>
      <c r="C158" s="70"/>
      <c r="D158" s="150">
        <f t="shared" si="14"/>
        <v>0</v>
      </c>
      <c r="E158" s="70"/>
      <c r="F158" s="151" t="str">
        <f t="shared" ref="F158:F221" si="15">$F$29</f>
        <v/>
      </c>
      <c r="G158" s="70"/>
      <c r="H158" s="70"/>
      <c r="I158" s="71"/>
      <c r="J158" s="71"/>
      <c r="K158" s="71"/>
      <c r="L158" s="70"/>
      <c r="M158" s="70"/>
      <c r="N158" s="71"/>
      <c r="O158" s="71"/>
      <c r="P158" s="71"/>
      <c r="Q158" s="70"/>
      <c r="R158" s="70"/>
      <c r="S158" s="152" t="str">
        <f t="shared" ref="S158:S221" si="16">$S$29</f>
        <v/>
      </c>
    </row>
    <row r="159" spans="1:28" ht="18" customHeight="1">
      <c r="A159" s="24">
        <v>131</v>
      </c>
      <c r="B159" s="70"/>
      <c r="C159" s="70"/>
      <c r="D159" s="150">
        <f t="shared" si="14"/>
        <v>0</v>
      </c>
      <c r="E159" s="70"/>
      <c r="F159" s="151" t="str">
        <f t="shared" si="15"/>
        <v/>
      </c>
      <c r="G159" s="70"/>
      <c r="H159" s="70"/>
      <c r="I159" s="71"/>
      <c r="J159" s="71"/>
      <c r="K159" s="71"/>
      <c r="L159" s="70"/>
      <c r="M159" s="70"/>
      <c r="N159" s="71"/>
      <c r="O159" s="71"/>
      <c r="P159" s="71"/>
      <c r="Q159" s="70"/>
      <c r="R159" s="70"/>
      <c r="S159" s="152" t="str">
        <f t="shared" si="16"/>
        <v/>
      </c>
      <c r="X159" s="92"/>
      <c r="Y159" s="79"/>
      <c r="Z159" s="79"/>
      <c r="AA159" s="79"/>
      <c r="AB159" s="79"/>
    </row>
    <row r="160" spans="1:28" ht="18" customHeight="1">
      <c r="A160" s="24">
        <v>132</v>
      </c>
      <c r="B160" s="70"/>
      <c r="C160" s="70"/>
      <c r="D160" s="150">
        <f t="shared" si="14"/>
        <v>0</v>
      </c>
      <c r="E160" s="70"/>
      <c r="F160" s="151" t="str">
        <f t="shared" si="15"/>
        <v/>
      </c>
      <c r="G160" s="70"/>
      <c r="H160" s="70"/>
      <c r="I160" s="71"/>
      <c r="J160" s="71"/>
      <c r="K160" s="71"/>
      <c r="L160" s="70"/>
      <c r="M160" s="70"/>
      <c r="N160" s="71"/>
      <c r="O160" s="71"/>
      <c r="P160" s="71"/>
      <c r="Q160" s="70"/>
      <c r="R160" s="70"/>
      <c r="S160" s="152" t="str">
        <f t="shared" si="16"/>
        <v/>
      </c>
      <c r="U160" s="93"/>
      <c r="V160" s="93"/>
      <c r="W160" s="93"/>
      <c r="X160" s="77"/>
      <c r="Y160" s="74"/>
      <c r="Z160" s="74"/>
      <c r="AA160" s="74"/>
      <c r="AB160" s="74"/>
    </row>
    <row r="161" spans="1:28" ht="18" customHeight="1">
      <c r="A161" s="24">
        <v>133</v>
      </c>
      <c r="B161" s="70"/>
      <c r="C161" s="70"/>
      <c r="D161" s="150">
        <f t="shared" si="14"/>
        <v>0</v>
      </c>
      <c r="E161" s="70"/>
      <c r="F161" s="151" t="str">
        <f t="shared" si="15"/>
        <v/>
      </c>
      <c r="G161" s="70"/>
      <c r="H161" s="70"/>
      <c r="I161" s="71"/>
      <c r="J161" s="71"/>
      <c r="K161" s="71"/>
      <c r="L161" s="70"/>
      <c r="M161" s="70"/>
      <c r="N161" s="71"/>
      <c r="O161" s="71"/>
      <c r="P161" s="71"/>
      <c r="Q161" s="70"/>
      <c r="R161" s="70"/>
      <c r="S161" s="152" t="str">
        <f t="shared" si="16"/>
        <v/>
      </c>
      <c r="U161" s="80"/>
      <c r="V161" s="80"/>
      <c r="W161" s="77"/>
      <c r="X161" s="94"/>
      <c r="Y161" s="74"/>
      <c r="Z161" s="74"/>
      <c r="AA161" s="74"/>
      <c r="AB161" s="74"/>
    </row>
    <row r="162" spans="1:28" ht="18" customHeight="1">
      <c r="A162" s="24">
        <v>134</v>
      </c>
      <c r="B162" s="70"/>
      <c r="C162" s="70"/>
      <c r="D162" s="150">
        <f t="shared" si="14"/>
        <v>0</v>
      </c>
      <c r="E162" s="70"/>
      <c r="F162" s="151" t="str">
        <f t="shared" si="15"/>
        <v/>
      </c>
      <c r="G162" s="70"/>
      <c r="H162" s="70"/>
      <c r="I162" s="71"/>
      <c r="J162" s="71"/>
      <c r="K162" s="71"/>
      <c r="L162" s="70"/>
      <c r="M162" s="70"/>
      <c r="N162" s="71"/>
      <c r="O162" s="71"/>
      <c r="P162" s="71"/>
      <c r="Q162" s="70"/>
      <c r="R162" s="70"/>
      <c r="S162" s="152" t="str">
        <f t="shared" si="16"/>
        <v/>
      </c>
      <c r="U162" s="80"/>
      <c r="V162" s="80"/>
      <c r="W162" s="77"/>
      <c r="X162" s="94"/>
      <c r="Y162" s="74"/>
      <c r="Z162" s="74"/>
      <c r="AA162" s="74"/>
      <c r="AB162" s="74"/>
    </row>
    <row r="163" spans="1:28" ht="18" customHeight="1">
      <c r="A163" s="24">
        <v>135</v>
      </c>
      <c r="B163" s="70"/>
      <c r="C163" s="70"/>
      <c r="D163" s="150">
        <f t="shared" si="14"/>
        <v>0</v>
      </c>
      <c r="E163" s="70"/>
      <c r="F163" s="151" t="str">
        <f t="shared" si="15"/>
        <v/>
      </c>
      <c r="G163" s="70"/>
      <c r="H163" s="70"/>
      <c r="I163" s="71"/>
      <c r="J163" s="71"/>
      <c r="K163" s="71"/>
      <c r="L163" s="70"/>
      <c r="M163" s="70"/>
      <c r="N163" s="71"/>
      <c r="O163" s="71"/>
      <c r="P163" s="71"/>
      <c r="Q163" s="70"/>
      <c r="R163" s="70"/>
      <c r="S163" s="152" t="str">
        <f t="shared" si="16"/>
        <v/>
      </c>
      <c r="U163" s="80"/>
      <c r="V163" s="80"/>
      <c r="W163" s="77"/>
      <c r="X163" s="94"/>
      <c r="Y163" s="74"/>
      <c r="Z163" s="74"/>
      <c r="AA163" s="74"/>
      <c r="AB163" s="74"/>
    </row>
    <row r="164" spans="1:28" ht="18" customHeight="1">
      <c r="A164" s="24">
        <v>136</v>
      </c>
      <c r="B164" s="70"/>
      <c r="C164" s="70"/>
      <c r="D164" s="150">
        <f t="shared" si="14"/>
        <v>0</v>
      </c>
      <c r="E164" s="70"/>
      <c r="F164" s="151" t="str">
        <f t="shared" si="15"/>
        <v/>
      </c>
      <c r="G164" s="70"/>
      <c r="H164" s="70"/>
      <c r="I164" s="71"/>
      <c r="J164" s="71"/>
      <c r="K164" s="71"/>
      <c r="L164" s="70"/>
      <c r="M164" s="70"/>
      <c r="N164" s="71"/>
      <c r="O164" s="71"/>
      <c r="P164" s="71"/>
      <c r="Q164" s="70"/>
      <c r="R164" s="70"/>
      <c r="S164" s="152" t="str">
        <f t="shared" si="16"/>
        <v/>
      </c>
      <c r="U164" s="80"/>
      <c r="V164" s="80"/>
      <c r="W164" s="77"/>
      <c r="X164" s="94"/>
    </row>
    <row r="165" spans="1:28" ht="18" customHeight="1">
      <c r="A165" s="24">
        <v>137</v>
      </c>
      <c r="B165" s="70"/>
      <c r="C165" s="70"/>
      <c r="D165" s="150">
        <f t="shared" si="14"/>
        <v>0</v>
      </c>
      <c r="E165" s="70"/>
      <c r="F165" s="151" t="str">
        <f t="shared" si="15"/>
        <v/>
      </c>
      <c r="G165" s="70"/>
      <c r="H165" s="70"/>
      <c r="I165" s="71"/>
      <c r="J165" s="71"/>
      <c r="K165" s="71"/>
      <c r="L165" s="70"/>
      <c r="M165" s="70"/>
      <c r="N165" s="71"/>
      <c r="O165" s="71"/>
      <c r="P165" s="71"/>
      <c r="Q165" s="70"/>
      <c r="R165" s="70"/>
      <c r="S165" s="152" t="str">
        <f t="shared" si="16"/>
        <v/>
      </c>
      <c r="U165" s="80"/>
      <c r="V165" s="80"/>
      <c r="W165" s="77"/>
      <c r="X165" s="94"/>
    </row>
    <row r="166" spans="1:28" ht="18" customHeight="1">
      <c r="A166" s="24">
        <v>138</v>
      </c>
      <c r="B166" s="70"/>
      <c r="C166" s="70"/>
      <c r="D166" s="150">
        <f t="shared" si="14"/>
        <v>0</v>
      </c>
      <c r="E166" s="70"/>
      <c r="F166" s="151" t="str">
        <f t="shared" si="15"/>
        <v/>
      </c>
      <c r="G166" s="70"/>
      <c r="H166" s="70"/>
      <c r="I166" s="71"/>
      <c r="J166" s="71"/>
      <c r="K166" s="71"/>
      <c r="L166" s="70"/>
      <c r="M166" s="70"/>
      <c r="N166" s="71"/>
      <c r="O166" s="71"/>
      <c r="P166" s="71"/>
      <c r="Q166" s="70"/>
      <c r="R166" s="70"/>
      <c r="S166" s="152" t="str">
        <f t="shared" si="16"/>
        <v/>
      </c>
      <c r="U166" s="80"/>
      <c r="V166" s="80"/>
      <c r="W166" s="77"/>
      <c r="X166" s="94"/>
    </row>
    <row r="167" spans="1:28" ht="18" customHeight="1">
      <c r="A167" s="24">
        <v>139</v>
      </c>
      <c r="B167" s="70"/>
      <c r="C167" s="70"/>
      <c r="D167" s="150">
        <f t="shared" si="14"/>
        <v>0</v>
      </c>
      <c r="E167" s="70"/>
      <c r="F167" s="151" t="str">
        <f t="shared" si="15"/>
        <v/>
      </c>
      <c r="G167" s="70"/>
      <c r="H167" s="70"/>
      <c r="I167" s="71"/>
      <c r="J167" s="71"/>
      <c r="K167" s="71"/>
      <c r="L167" s="70"/>
      <c r="M167" s="70"/>
      <c r="N167" s="71"/>
      <c r="O167" s="71"/>
      <c r="P167" s="71"/>
      <c r="Q167" s="70"/>
      <c r="R167" s="70"/>
      <c r="S167" s="152" t="str">
        <f t="shared" si="16"/>
        <v/>
      </c>
      <c r="U167" s="80"/>
      <c r="V167" s="80"/>
      <c r="W167" s="77"/>
      <c r="X167" s="94"/>
      <c r="Y167" s="74"/>
      <c r="Z167" s="74"/>
      <c r="AA167" s="74"/>
      <c r="AB167" s="74"/>
    </row>
    <row r="168" spans="1:28" ht="18" customHeight="1">
      <c r="A168" s="24">
        <v>140</v>
      </c>
      <c r="B168" s="70"/>
      <c r="C168" s="70"/>
      <c r="D168" s="150">
        <f t="shared" si="14"/>
        <v>0</v>
      </c>
      <c r="E168" s="70"/>
      <c r="F168" s="151" t="str">
        <f t="shared" si="15"/>
        <v/>
      </c>
      <c r="G168" s="70"/>
      <c r="H168" s="70"/>
      <c r="I168" s="71"/>
      <c r="J168" s="71"/>
      <c r="K168" s="71"/>
      <c r="L168" s="70"/>
      <c r="M168" s="70"/>
      <c r="N168" s="71"/>
      <c r="O168" s="71"/>
      <c r="P168" s="71"/>
      <c r="Q168" s="70"/>
      <c r="R168" s="70"/>
      <c r="S168" s="152" t="str">
        <f t="shared" si="16"/>
        <v/>
      </c>
      <c r="U168" s="80"/>
      <c r="V168" s="80"/>
      <c r="W168" s="77"/>
      <c r="X168" s="94"/>
      <c r="Y168" s="74"/>
      <c r="Z168" s="74"/>
      <c r="AA168" s="74"/>
      <c r="AB168" s="74"/>
    </row>
    <row r="169" spans="1:28" ht="18" customHeight="1">
      <c r="A169" s="24">
        <v>141</v>
      </c>
      <c r="B169" s="70"/>
      <c r="C169" s="70"/>
      <c r="D169" s="150">
        <f t="shared" si="14"/>
        <v>0</v>
      </c>
      <c r="E169" s="70"/>
      <c r="F169" s="151" t="str">
        <f t="shared" si="15"/>
        <v/>
      </c>
      <c r="G169" s="70"/>
      <c r="H169" s="70"/>
      <c r="I169" s="71"/>
      <c r="J169" s="71"/>
      <c r="K169" s="71"/>
      <c r="L169" s="70"/>
      <c r="M169" s="70"/>
      <c r="N169" s="71"/>
      <c r="O169" s="71"/>
      <c r="P169" s="71"/>
      <c r="Q169" s="70"/>
      <c r="R169" s="70"/>
      <c r="S169" s="152" t="str">
        <f t="shared" si="16"/>
        <v/>
      </c>
      <c r="U169" s="80"/>
      <c r="V169" s="80"/>
      <c r="W169" s="77"/>
      <c r="X169" s="94"/>
      <c r="Y169" s="74"/>
      <c r="Z169" s="74"/>
      <c r="AA169" s="74"/>
      <c r="AB169" s="74"/>
    </row>
    <row r="170" spans="1:28" ht="18" customHeight="1">
      <c r="A170" s="24">
        <v>142</v>
      </c>
      <c r="B170" s="70"/>
      <c r="C170" s="70"/>
      <c r="D170" s="150">
        <f t="shared" si="14"/>
        <v>0</v>
      </c>
      <c r="E170" s="70"/>
      <c r="F170" s="151" t="str">
        <f t="shared" si="15"/>
        <v/>
      </c>
      <c r="G170" s="70"/>
      <c r="H170" s="70"/>
      <c r="I170" s="71"/>
      <c r="J170" s="71"/>
      <c r="K170" s="71"/>
      <c r="L170" s="70"/>
      <c r="M170" s="70"/>
      <c r="N170" s="71"/>
      <c r="O170" s="71"/>
      <c r="P170" s="71"/>
      <c r="Q170" s="70"/>
      <c r="R170" s="70"/>
      <c r="S170" s="152" t="str">
        <f t="shared" si="16"/>
        <v/>
      </c>
      <c r="U170" s="80"/>
      <c r="V170" s="80"/>
      <c r="W170" s="77"/>
      <c r="X170" s="94"/>
    </row>
    <row r="171" spans="1:28" ht="18" customHeight="1">
      <c r="A171" s="24">
        <v>143</v>
      </c>
      <c r="B171" s="70"/>
      <c r="C171" s="70"/>
      <c r="D171" s="150">
        <f t="shared" si="14"/>
        <v>0</v>
      </c>
      <c r="E171" s="70"/>
      <c r="F171" s="151" t="str">
        <f t="shared" si="15"/>
        <v/>
      </c>
      <c r="G171" s="70"/>
      <c r="H171" s="70"/>
      <c r="I171" s="71"/>
      <c r="J171" s="71"/>
      <c r="K171" s="71"/>
      <c r="L171" s="70"/>
      <c r="M171" s="70"/>
      <c r="N171" s="71"/>
      <c r="O171" s="71"/>
      <c r="P171" s="71"/>
      <c r="Q171" s="70"/>
      <c r="R171" s="70"/>
      <c r="S171" s="152" t="str">
        <f t="shared" si="16"/>
        <v/>
      </c>
      <c r="U171" s="80"/>
      <c r="V171" s="80"/>
      <c r="W171" s="77"/>
      <c r="X171" s="94"/>
    </row>
    <row r="172" spans="1:28" ht="18" customHeight="1">
      <c r="A172" s="24">
        <v>144</v>
      </c>
      <c r="B172" s="70"/>
      <c r="C172" s="70"/>
      <c r="D172" s="150">
        <f t="shared" si="14"/>
        <v>0</v>
      </c>
      <c r="E172" s="70"/>
      <c r="F172" s="151" t="str">
        <f t="shared" si="15"/>
        <v/>
      </c>
      <c r="G172" s="70"/>
      <c r="H172" s="70"/>
      <c r="I172" s="71"/>
      <c r="J172" s="71"/>
      <c r="K172" s="71"/>
      <c r="L172" s="70"/>
      <c r="M172" s="70"/>
      <c r="N172" s="71"/>
      <c r="O172" s="71"/>
      <c r="P172" s="71"/>
      <c r="Q172" s="70"/>
      <c r="R172" s="70"/>
      <c r="S172" s="152" t="str">
        <f t="shared" si="16"/>
        <v/>
      </c>
      <c r="U172" s="80"/>
      <c r="V172" s="80"/>
      <c r="W172" s="77"/>
      <c r="X172" s="94"/>
    </row>
    <row r="173" spans="1:28" ht="18" customHeight="1">
      <c r="A173" s="24">
        <v>145</v>
      </c>
      <c r="B173" s="70"/>
      <c r="C173" s="70"/>
      <c r="D173" s="150">
        <f t="shared" si="14"/>
        <v>0</v>
      </c>
      <c r="E173" s="70"/>
      <c r="F173" s="151" t="str">
        <f t="shared" si="15"/>
        <v/>
      </c>
      <c r="G173" s="70"/>
      <c r="H173" s="70"/>
      <c r="I173" s="71"/>
      <c r="J173" s="71"/>
      <c r="K173" s="71"/>
      <c r="L173" s="70"/>
      <c r="M173" s="70"/>
      <c r="N173" s="71"/>
      <c r="O173" s="71"/>
      <c r="P173" s="71"/>
      <c r="Q173" s="70"/>
      <c r="R173" s="70"/>
      <c r="S173" s="152" t="str">
        <f t="shared" si="16"/>
        <v/>
      </c>
    </row>
    <row r="174" spans="1:28" ht="18" customHeight="1">
      <c r="A174" s="24">
        <v>146</v>
      </c>
      <c r="B174" s="70"/>
      <c r="C174" s="70"/>
      <c r="D174" s="150">
        <f t="shared" si="14"/>
        <v>0</v>
      </c>
      <c r="E174" s="70"/>
      <c r="F174" s="151" t="str">
        <f t="shared" si="15"/>
        <v/>
      </c>
      <c r="G174" s="70"/>
      <c r="H174" s="70"/>
      <c r="I174" s="71"/>
      <c r="J174" s="71"/>
      <c r="K174" s="71"/>
      <c r="L174" s="70"/>
      <c r="M174" s="70"/>
      <c r="N174" s="71"/>
      <c r="O174" s="71"/>
      <c r="P174" s="71"/>
      <c r="Q174" s="70"/>
      <c r="R174" s="70"/>
      <c r="S174" s="152" t="str">
        <f t="shared" si="16"/>
        <v/>
      </c>
    </row>
    <row r="175" spans="1:28" ht="18" customHeight="1">
      <c r="A175" s="24">
        <v>147</v>
      </c>
      <c r="B175" s="70"/>
      <c r="C175" s="70"/>
      <c r="D175" s="150">
        <f t="shared" si="14"/>
        <v>0</v>
      </c>
      <c r="E175" s="70"/>
      <c r="F175" s="151" t="str">
        <f t="shared" si="15"/>
        <v/>
      </c>
      <c r="G175" s="70"/>
      <c r="H175" s="70"/>
      <c r="I175" s="71"/>
      <c r="J175" s="71"/>
      <c r="K175" s="71"/>
      <c r="L175" s="70"/>
      <c r="M175" s="70"/>
      <c r="N175" s="71"/>
      <c r="O175" s="71"/>
      <c r="P175" s="71"/>
      <c r="Q175" s="70"/>
      <c r="R175" s="70"/>
      <c r="S175" s="152" t="str">
        <f t="shared" si="16"/>
        <v/>
      </c>
    </row>
    <row r="176" spans="1:28" ht="18" customHeight="1">
      <c r="A176" s="24">
        <v>148</v>
      </c>
      <c r="B176" s="70"/>
      <c r="C176" s="70"/>
      <c r="D176" s="150">
        <f t="shared" si="14"/>
        <v>0</v>
      </c>
      <c r="E176" s="70"/>
      <c r="F176" s="151" t="str">
        <f t="shared" si="15"/>
        <v/>
      </c>
      <c r="G176" s="70"/>
      <c r="H176" s="70"/>
      <c r="I176" s="71"/>
      <c r="J176" s="71"/>
      <c r="K176" s="71"/>
      <c r="L176" s="70"/>
      <c r="M176" s="70"/>
      <c r="N176" s="71"/>
      <c r="O176" s="71"/>
      <c r="P176" s="71"/>
      <c r="Q176" s="70"/>
      <c r="R176" s="70"/>
      <c r="S176" s="152" t="str">
        <f t="shared" si="16"/>
        <v/>
      </c>
    </row>
    <row r="177" spans="1:19" ht="18" customHeight="1">
      <c r="A177" s="24">
        <v>149</v>
      </c>
      <c r="B177" s="70"/>
      <c r="C177" s="70"/>
      <c r="D177" s="150">
        <f t="shared" si="14"/>
        <v>0</v>
      </c>
      <c r="E177" s="70"/>
      <c r="F177" s="151" t="str">
        <f t="shared" si="15"/>
        <v/>
      </c>
      <c r="G177" s="70"/>
      <c r="H177" s="70"/>
      <c r="I177" s="71"/>
      <c r="J177" s="71"/>
      <c r="K177" s="71"/>
      <c r="L177" s="70"/>
      <c r="M177" s="70"/>
      <c r="N177" s="71"/>
      <c r="O177" s="71"/>
      <c r="P177" s="71"/>
      <c r="Q177" s="70"/>
      <c r="R177" s="70"/>
      <c r="S177" s="152" t="str">
        <f t="shared" si="16"/>
        <v/>
      </c>
    </row>
    <row r="178" spans="1:19" ht="18" customHeight="1">
      <c r="A178" s="24">
        <v>150</v>
      </c>
      <c r="B178" s="70"/>
      <c r="C178" s="70"/>
      <c r="D178" s="150">
        <f t="shared" si="14"/>
        <v>0</v>
      </c>
      <c r="E178" s="70"/>
      <c r="F178" s="151" t="str">
        <f t="shared" si="15"/>
        <v/>
      </c>
      <c r="G178" s="70"/>
      <c r="H178" s="70"/>
      <c r="I178" s="71"/>
      <c r="J178" s="71"/>
      <c r="K178" s="71"/>
      <c r="L178" s="70"/>
      <c r="M178" s="70"/>
      <c r="N178" s="71"/>
      <c r="O178" s="71"/>
      <c r="P178" s="71"/>
      <c r="Q178" s="70"/>
      <c r="R178" s="70"/>
      <c r="S178" s="152" t="str">
        <f t="shared" si="16"/>
        <v/>
      </c>
    </row>
    <row r="179" spans="1:19" ht="18" customHeight="1">
      <c r="A179" s="24">
        <v>151</v>
      </c>
      <c r="B179" s="70"/>
      <c r="C179" s="70"/>
      <c r="D179" s="150">
        <f t="shared" si="14"/>
        <v>0</v>
      </c>
      <c r="E179" s="70"/>
      <c r="F179" s="151" t="str">
        <f t="shared" si="15"/>
        <v/>
      </c>
      <c r="G179" s="70"/>
      <c r="H179" s="70"/>
      <c r="I179" s="71"/>
      <c r="J179" s="71"/>
      <c r="K179" s="71"/>
      <c r="L179" s="70"/>
      <c r="M179" s="70"/>
      <c r="N179" s="71"/>
      <c r="O179" s="71"/>
      <c r="P179" s="71"/>
      <c r="Q179" s="70"/>
      <c r="R179" s="70"/>
      <c r="S179" s="152" t="str">
        <f t="shared" si="16"/>
        <v/>
      </c>
    </row>
    <row r="180" spans="1:19" ht="18" customHeight="1">
      <c r="A180" s="24">
        <v>152</v>
      </c>
      <c r="B180" s="70"/>
      <c r="C180" s="70"/>
      <c r="D180" s="150">
        <f t="shared" si="14"/>
        <v>0</v>
      </c>
      <c r="E180" s="70"/>
      <c r="F180" s="151" t="str">
        <f t="shared" si="15"/>
        <v/>
      </c>
      <c r="G180" s="70"/>
      <c r="H180" s="70"/>
      <c r="I180" s="71"/>
      <c r="J180" s="71"/>
      <c r="K180" s="71"/>
      <c r="L180" s="70"/>
      <c r="M180" s="70"/>
      <c r="N180" s="71"/>
      <c r="O180" s="71"/>
      <c r="P180" s="71"/>
      <c r="Q180" s="70"/>
      <c r="R180" s="70"/>
      <c r="S180" s="152" t="str">
        <f t="shared" si="16"/>
        <v/>
      </c>
    </row>
    <row r="181" spans="1:19" ht="18" customHeight="1">
      <c r="A181" s="24">
        <v>153</v>
      </c>
      <c r="B181" s="70"/>
      <c r="C181" s="70"/>
      <c r="D181" s="150">
        <f t="shared" si="14"/>
        <v>0</v>
      </c>
      <c r="E181" s="70"/>
      <c r="F181" s="151" t="str">
        <f t="shared" si="15"/>
        <v/>
      </c>
      <c r="G181" s="70"/>
      <c r="H181" s="70"/>
      <c r="I181" s="71"/>
      <c r="J181" s="71"/>
      <c r="K181" s="71"/>
      <c r="L181" s="70"/>
      <c r="M181" s="70"/>
      <c r="N181" s="71"/>
      <c r="O181" s="71"/>
      <c r="P181" s="71"/>
      <c r="Q181" s="70"/>
      <c r="R181" s="70"/>
      <c r="S181" s="152" t="str">
        <f t="shared" si="16"/>
        <v/>
      </c>
    </row>
    <row r="182" spans="1:19" ht="18" customHeight="1">
      <c r="A182" s="24">
        <v>154</v>
      </c>
      <c r="B182" s="70"/>
      <c r="C182" s="70"/>
      <c r="D182" s="150">
        <f t="shared" si="14"/>
        <v>0</v>
      </c>
      <c r="E182" s="70"/>
      <c r="F182" s="151" t="str">
        <f t="shared" si="15"/>
        <v/>
      </c>
      <c r="G182" s="70"/>
      <c r="H182" s="70"/>
      <c r="I182" s="71"/>
      <c r="J182" s="71"/>
      <c r="K182" s="71"/>
      <c r="L182" s="70"/>
      <c r="M182" s="70"/>
      <c r="N182" s="71"/>
      <c r="O182" s="71"/>
      <c r="P182" s="71"/>
      <c r="Q182" s="70"/>
      <c r="R182" s="70"/>
      <c r="S182" s="152" t="str">
        <f t="shared" si="16"/>
        <v/>
      </c>
    </row>
    <row r="183" spans="1:19" ht="18" customHeight="1">
      <c r="A183" s="24">
        <v>155</v>
      </c>
      <c r="B183" s="70"/>
      <c r="C183" s="70"/>
      <c r="D183" s="150">
        <f t="shared" si="14"/>
        <v>0</v>
      </c>
      <c r="E183" s="70"/>
      <c r="F183" s="151" t="str">
        <f t="shared" si="15"/>
        <v/>
      </c>
      <c r="G183" s="70"/>
      <c r="H183" s="70"/>
      <c r="I183" s="71"/>
      <c r="J183" s="71"/>
      <c r="K183" s="71"/>
      <c r="L183" s="70"/>
      <c r="M183" s="70"/>
      <c r="N183" s="71"/>
      <c r="O183" s="71"/>
      <c r="P183" s="71"/>
      <c r="Q183" s="70"/>
      <c r="R183" s="70"/>
      <c r="S183" s="152" t="str">
        <f t="shared" si="16"/>
        <v/>
      </c>
    </row>
    <row r="184" spans="1:19" ht="18" customHeight="1">
      <c r="A184" s="24">
        <v>156</v>
      </c>
      <c r="B184" s="70"/>
      <c r="C184" s="70"/>
      <c r="D184" s="150">
        <f t="shared" si="14"/>
        <v>0</v>
      </c>
      <c r="E184" s="70"/>
      <c r="F184" s="151" t="str">
        <f t="shared" si="15"/>
        <v/>
      </c>
      <c r="G184" s="70"/>
      <c r="H184" s="70"/>
      <c r="I184" s="71"/>
      <c r="J184" s="71"/>
      <c r="K184" s="71"/>
      <c r="L184" s="70"/>
      <c r="M184" s="70"/>
      <c r="N184" s="71"/>
      <c r="O184" s="71"/>
      <c r="P184" s="71"/>
      <c r="Q184" s="70"/>
      <c r="R184" s="70"/>
      <c r="S184" s="152" t="str">
        <f t="shared" si="16"/>
        <v/>
      </c>
    </row>
    <row r="185" spans="1:19" ht="18" customHeight="1">
      <c r="A185" s="24">
        <v>157</v>
      </c>
      <c r="B185" s="70"/>
      <c r="C185" s="70"/>
      <c r="D185" s="150">
        <f t="shared" si="14"/>
        <v>0</v>
      </c>
      <c r="E185" s="70"/>
      <c r="F185" s="151" t="str">
        <f t="shared" si="15"/>
        <v/>
      </c>
      <c r="G185" s="70"/>
      <c r="H185" s="70"/>
      <c r="I185" s="71"/>
      <c r="J185" s="71"/>
      <c r="K185" s="71"/>
      <c r="L185" s="70"/>
      <c r="M185" s="70"/>
      <c r="N185" s="71"/>
      <c r="O185" s="71"/>
      <c r="P185" s="71"/>
      <c r="Q185" s="70"/>
      <c r="R185" s="70"/>
      <c r="S185" s="152" t="str">
        <f t="shared" si="16"/>
        <v/>
      </c>
    </row>
    <row r="186" spans="1:19" ht="18" customHeight="1">
      <c r="A186" s="24">
        <v>158</v>
      </c>
      <c r="B186" s="70"/>
      <c r="C186" s="70"/>
      <c r="D186" s="150">
        <f t="shared" si="14"/>
        <v>0</v>
      </c>
      <c r="E186" s="70"/>
      <c r="F186" s="151" t="str">
        <f t="shared" si="15"/>
        <v/>
      </c>
      <c r="G186" s="70"/>
      <c r="H186" s="70"/>
      <c r="I186" s="71"/>
      <c r="J186" s="71"/>
      <c r="K186" s="71"/>
      <c r="L186" s="70"/>
      <c r="M186" s="70"/>
      <c r="N186" s="71"/>
      <c r="O186" s="71"/>
      <c r="P186" s="71"/>
      <c r="Q186" s="70"/>
      <c r="R186" s="70"/>
      <c r="S186" s="152" t="str">
        <f t="shared" si="16"/>
        <v/>
      </c>
    </row>
    <row r="187" spans="1:19" ht="18" customHeight="1">
      <c r="A187" s="24">
        <v>159</v>
      </c>
      <c r="B187" s="70"/>
      <c r="C187" s="70"/>
      <c r="D187" s="150">
        <f t="shared" si="14"/>
        <v>0</v>
      </c>
      <c r="E187" s="70"/>
      <c r="F187" s="151" t="str">
        <f t="shared" si="15"/>
        <v/>
      </c>
      <c r="G187" s="70"/>
      <c r="H187" s="70"/>
      <c r="I187" s="71"/>
      <c r="J187" s="71"/>
      <c r="K187" s="71"/>
      <c r="L187" s="70"/>
      <c r="M187" s="70"/>
      <c r="N187" s="71"/>
      <c r="O187" s="71"/>
      <c r="P187" s="71"/>
      <c r="Q187" s="70"/>
      <c r="R187" s="70"/>
      <c r="S187" s="152" t="str">
        <f t="shared" si="16"/>
        <v/>
      </c>
    </row>
    <row r="188" spans="1:19" ht="18" customHeight="1">
      <c r="A188" s="24">
        <v>160</v>
      </c>
      <c r="B188" s="70"/>
      <c r="C188" s="70"/>
      <c r="D188" s="150">
        <f t="shared" si="14"/>
        <v>0</v>
      </c>
      <c r="E188" s="70"/>
      <c r="F188" s="151" t="str">
        <f t="shared" si="15"/>
        <v/>
      </c>
      <c r="G188" s="70"/>
      <c r="H188" s="70"/>
      <c r="I188" s="71"/>
      <c r="J188" s="71"/>
      <c r="K188" s="71"/>
      <c r="L188" s="70"/>
      <c r="M188" s="70"/>
      <c r="N188" s="71"/>
      <c r="O188" s="71"/>
      <c r="P188" s="71"/>
      <c r="Q188" s="70"/>
      <c r="R188" s="70"/>
      <c r="S188" s="152" t="str">
        <f t="shared" si="16"/>
        <v/>
      </c>
    </row>
    <row r="189" spans="1:19" ht="18" customHeight="1">
      <c r="A189" s="24">
        <v>161</v>
      </c>
      <c r="B189" s="70"/>
      <c r="C189" s="70"/>
      <c r="D189" s="150">
        <f t="shared" si="14"/>
        <v>0</v>
      </c>
      <c r="E189" s="70"/>
      <c r="F189" s="151" t="str">
        <f t="shared" si="15"/>
        <v/>
      </c>
      <c r="G189" s="70"/>
      <c r="H189" s="70"/>
      <c r="I189" s="71"/>
      <c r="J189" s="71"/>
      <c r="K189" s="71"/>
      <c r="L189" s="70"/>
      <c r="M189" s="70"/>
      <c r="N189" s="71"/>
      <c r="O189" s="71"/>
      <c r="P189" s="71"/>
      <c r="Q189" s="70"/>
      <c r="R189" s="70"/>
      <c r="S189" s="152" t="str">
        <f t="shared" si="16"/>
        <v/>
      </c>
    </row>
    <row r="190" spans="1:19" ht="18" customHeight="1">
      <c r="A190" s="24">
        <v>162</v>
      </c>
      <c r="B190" s="70"/>
      <c r="C190" s="70"/>
      <c r="D190" s="150">
        <f t="shared" si="14"/>
        <v>0</v>
      </c>
      <c r="E190" s="70"/>
      <c r="F190" s="151" t="str">
        <f t="shared" si="15"/>
        <v/>
      </c>
      <c r="G190" s="70"/>
      <c r="H190" s="70"/>
      <c r="I190" s="71"/>
      <c r="J190" s="71"/>
      <c r="K190" s="71"/>
      <c r="L190" s="70"/>
      <c r="M190" s="70"/>
      <c r="N190" s="71"/>
      <c r="O190" s="71"/>
      <c r="P190" s="71"/>
      <c r="Q190" s="70"/>
      <c r="R190" s="70"/>
      <c r="S190" s="152" t="str">
        <f t="shared" si="16"/>
        <v/>
      </c>
    </row>
    <row r="191" spans="1:19" ht="18" customHeight="1">
      <c r="A191" s="24">
        <v>163</v>
      </c>
      <c r="B191" s="70"/>
      <c r="C191" s="70"/>
      <c r="D191" s="150">
        <f t="shared" si="14"/>
        <v>0</v>
      </c>
      <c r="E191" s="70"/>
      <c r="F191" s="151" t="str">
        <f t="shared" si="15"/>
        <v/>
      </c>
      <c r="G191" s="70"/>
      <c r="H191" s="70"/>
      <c r="I191" s="71"/>
      <c r="J191" s="71"/>
      <c r="K191" s="71"/>
      <c r="L191" s="70"/>
      <c r="M191" s="70"/>
      <c r="N191" s="71"/>
      <c r="O191" s="71"/>
      <c r="P191" s="71"/>
      <c r="Q191" s="70"/>
      <c r="R191" s="70"/>
      <c r="S191" s="152" t="str">
        <f t="shared" si="16"/>
        <v/>
      </c>
    </row>
    <row r="192" spans="1:19" ht="18" customHeight="1">
      <c r="A192" s="24">
        <v>164</v>
      </c>
      <c r="B192" s="70"/>
      <c r="C192" s="70"/>
      <c r="D192" s="150">
        <f t="shared" si="14"/>
        <v>0</v>
      </c>
      <c r="E192" s="70"/>
      <c r="F192" s="151" t="str">
        <f t="shared" si="15"/>
        <v/>
      </c>
      <c r="G192" s="70"/>
      <c r="H192" s="70"/>
      <c r="I192" s="71"/>
      <c r="J192" s="71"/>
      <c r="K192" s="71"/>
      <c r="L192" s="70"/>
      <c r="M192" s="70"/>
      <c r="N192" s="71"/>
      <c r="O192" s="71"/>
      <c r="P192" s="71"/>
      <c r="Q192" s="70"/>
      <c r="R192" s="70"/>
      <c r="S192" s="152" t="str">
        <f t="shared" si="16"/>
        <v/>
      </c>
    </row>
    <row r="193" spans="1:19" ht="18" customHeight="1">
      <c r="A193" s="24">
        <v>165</v>
      </c>
      <c r="B193" s="70"/>
      <c r="C193" s="70"/>
      <c r="D193" s="150">
        <f t="shared" si="14"/>
        <v>0</v>
      </c>
      <c r="E193" s="70"/>
      <c r="F193" s="151" t="str">
        <f t="shared" si="15"/>
        <v/>
      </c>
      <c r="G193" s="70"/>
      <c r="H193" s="70"/>
      <c r="I193" s="71"/>
      <c r="J193" s="71"/>
      <c r="K193" s="71"/>
      <c r="L193" s="70"/>
      <c r="M193" s="70"/>
      <c r="N193" s="71"/>
      <c r="O193" s="71"/>
      <c r="P193" s="71"/>
      <c r="Q193" s="70"/>
      <c r="R193" s="70"/>
      <c r="S193" s="152" t="str">
        <f t="shared" si="16"/>
        <v/>
      </c>
    </row>
    <row r="194" spans="1:19" ht="18" customHeight="1">
      <c r="A194" s="24">
        <v>166</v>
      </c>
      <c r="B194" s="70"/>
      <c r="C194" s="70"/>
      <c r="D194" s="150">
        <f t="shared" si="14"/>
        <v>0</v>
      </c>
      <c r="E194" s="70"/>
      <c r="F194" s="151" t="str">
        <f t="shared" si="15"/>
        <v/>
      </c>
      <c r="G194" s="70"/>
      <c r="H194" s="70"/>
      <c r="I194" s="71"/>
      <c r="J194" s="71"/>
      <c r="K194" s="71"/>
      <c r="L194" s="70"/>
      <c r="M194" s="70"/>
      <c r="N194" s="71"/>
      <c r="O194" s="71"/>
      <c r="P194" s="71"/>
      <c r="Q194" s="70"/>
      <c r="R194" s="70"/>
      <c r="S194" s="152" t="str">
        <f t="shared" si="16"/>
        <v/>
      </c>
    </row>
    <row r="195" spans="1:19" ht="18" customHeight="1">
      <c r="A195" s="24">
        <v>167</v>
      </c>
      <c r="B195" s="70"/>
      <c r="C195" s="70"/>
      <c r="D195" s="150">
        <f t="shared" si="14"/>
        <v>0</v>
      </c>
      <c r="E195" s="70"/>
      <c r="F195" s="151" t="str">
        <f t="shared" si="15"/>
        <v/>
      </c>
      <c r="G195" s="70"/>
      <c r="H195" s="70"/>
      <c r="I195" s="71"/>
      <c r="J195" s="71"/>
      <c r="K195" s="71"/>
      <c r="L195" s="70"/>
      <c r="M195" s="70"/>
      <c r="N195" s="71"/>
      <c r="O195" s="71"/>
      <c r="P195" s="71"/>
      <c r="Q195" s="70"/>
      <c r="R195" s="70"/>
      <c r="S195" s="152" t="str">
        <f t="shared" si="16"/>
        <v/>
      </c>
    </row>
    <row r="196" spans="1:19" ht="18" customHeight="1">
      <c r="A196" s="24">
        <v>168</v>
      </c>
      <c r="B196" s="70"/>
      <c r="C196" s="70"/>
      <c r="D196" s="150">
        <f t="shared" si="14"/>
        <v>0</v>
      </c>
      <c r="E196" s="70"/>
      <c r="F196" s="151" t="str">
        <f t="shared" si="15"/>
        <v/>
      </c>
      <c r="G196" s="70"/>
      <c r="H196" s="70"/>
      <c r="I196" s="71"/>
      <c r="J196" s="71"/>
      <c r="K196" s="71"/>
      <c r="L196" s="70"/>
      <c r="M196" s="70"/>
      <c r="N196" s="71"/>
      <c r="O196" s="71"/>
      <c r="P196" s="71"/>
      <c r="Q196" s="70"/>
      <c r="R196" s="70"/>
      <c r="S196" s="152" t="str">
        <f t="shared" si="16"/>
        <v/>
      </c>
    </row>
    <row r="197" spans="1:19" ht="18" customHeight="1">
      <c r="A197" s="24">
        <v>169</v>
      </c>
      <c r="B197" s="70"/>
      <c r="C197" s="70"/>
      <c r="D197" s="150">
        <f t="shared" si="14"/>
        <v>0</v>
      </c>
      <c r="E197" s="70"/>
      <c r="F197" s="151" t="str">
        <f t="shared" si="15"/>
        <v/>
      </c>
      <c r="G197" s="70"/>
      <c r="H197" s="70"/>
      <c r="I197" s="71"/>
      <c r="J197" s="71"/>
      <c r="K197" s="71"/>
      <c r="L197" s="70"/>
      <c r="M197" s="70"/>
      <c r="N197" s="71"/>
      <c r="O197" s="71"/>
      <c r="P197" s="71"/>
      <c r="Q197" s="70"/>
      <c r="R197" s="70"/>
      <c r="S197" s="152" t="str">
        <f t="shared" si="16"/>
        <v/>
      </c>
    </row>
    <row r="198" spans="1:19" ht="18" customHeight="1">
      <c r="A198" s="24">
        <v>170</v>
      </c>
      <c r="B198" s="70"/>
      <c r="C198" s="70"/>
      <c r="D198" s="150">
        <f t="shared" si="14"/>
        <v>0</v>
      </c>
      <c r="E198" s="70"/>
      <c r="F198" s="151" t="str">
        <f t="shared" si="15"/>
        <v/>
      </c>
      <c r="G198" s="70"/>
      <c r="H198" s="70"/>
      <c r="I198" s="71"/>
      <c r="J198" s="71"/>
      <c r="K198" s="71"/>
      <c r="L198" s="70"/>
      <c r="M198" s="70"/>
      <c r="N198" s="71"/>
      <c r="O198" s="71"/>
      <c r="P198" s="71"/>
      <c r="Q198" s="70"/>
      <c r="R198" s="70"/>
      <c r="S198" s="152" t="str">
        <f t="shared" si="16"/>
        <v/>
      </c>
    </row>
    <row r="199" spans="1:19" ht="18" customHeight="1">
      <c r="A199" s="24">
        <v>171</v>
      </c>
      <c r="B199" s="70"/>
      <c r="C199" s="70"/>
      <c r="D199" s="150">
        <f t="shared" si="14"/>
        <v>0</v>
      </c>
      <c r="E199" s="70"/>
      <c r="F199" s="151" t="str">
        <f t="shared" si="15"/>
        <v/>
      </c>
      <c r="G199" s="70"/>
      <c r="H199" s="70"/>
      <c r="I199" s="71"/>
      <c r="J199" s="71"/>
      <c r="K199" s="71"/>
      <c r="L199" s="70"/>
      <c r="M199" s="70"/>
      <c r="N199" s="71"/>
      <c r="O199" s="71"/>
      <c r="P199" s="71"/>
      <c r="Q199" s="70"/>
      <c r="R199" s="70"/>
      <c r="S199" s="152" t="str">
        <f t="shared" si="16"/>
        <v/>
      </c>
    </row>
    <row r="200" spans="1:19" ht="18" customHeight="1">
      <c r="A200" s="24">
        <v>172</v>
      </c>
      <c r="B200" s="70"/>
      <c r="C200" s="70"/>
      <c r="D200" s="150">
        <f t="shared" si="14"/>
        <v>0</v>
      </c>
      <c r="E200" s="70"/>
      <c r="F200" s="151" t="str">
        <f t="shared" si="15"/>
        <v/>
      </c>
      <c r="G200" s="70"/>
      <c r="H200" s="70"/>
      <c r="I200" s="71"/>
      <c r="J200" s="71"/>
      <c r="K200" s="71"/>
      <c r="L200" s="70"/>
      <c r="M200" s="70"/>
      <c r="N200" s="71"/>
      <c r="O200" s="71"/>
      <c r="P200" s="71"/>
      <c r="Q200" s="70"/>
      <c r="R200" s="70"/>
      <c r="S200" s="152" t="str">
        <f t="shared" si="16"/>
        <v/>
      </c>
    </row>
    <row r="201" spans="1:19" ht="18" customHeight="1">
      <c r="A201" s="24">
        <v>173</v>
      </c>
      <c r="B201" s="70"/>
      <c r="C201" s="70"/>
      <c r="D201" s="150">
        <f t="shared" si="14"/>
        <v>0</v>
      </c>
      <c r="E201" s="70"/>
      <c r="F201" s="151" t="str">
        <f t="shared" si="15"/>
        <v/>
      </c>
      <c r="G201" s="70"/>
      <c r="H201" s="70"/>
      <c r="I201" s="71"/>
      <c r="J201" s="71"/>
      <c r="K201" s="71"/>
      <c r="L201" s="70"/>
      <c r="M201" s="70"/>
      <c r="N201" s="71"/>
      <c r="O201" s="71"/>
      <c r="P201" s="71"/>
      <c r="Q201" s="70"/>
      <c r="R201" s="70"/>
      <c r="S201" s="152" t="str">
        <f t="shared" si="16"/>
        <v/>
      </c>
    </row>
    <row r="202" spans="1:19" ht="18" customHeight="1">
      <c r="A202" s="24">
        <v>174</v>
      </c>
      <c r="B202" s="70"/>
      <c r="C202" s="70"/>
      <c r="D202" s="150">
        <f t="shared" si="14"/>
        <v>0</v>
      </c>
      <c r="E202" s="70"/>
      <c r="F202" s="151" t="str">
        <f t="shared" si="15"/>
        <v/>
      </c>
      <c r="G202" s="70"/>
      <c r="H202" s="70"/>
      <c r="I202" s="71"/>
      <c r="J202" s="71"/>
      <c r="K202" s="71"/>
      <c r="L202" s="70"/>
      <c r="M202" s="70"/>
      <c r="N202" s="71"/>
      <c r="O202" s="71"/>
      <c r="P202" s="71"/>
      <c r="Q202" s="70"/>
      <c r="R202" s="70"/>
      <c r="S202" s="152" t="str">
        <f t="shared" si="16"/>
        <v/>
      </c>
    </row>
    <row r="203" spans="1:19" ht="18" customHeight="1">
      <c r="A203" s="24">
        <v>175</v>
      </c>
      <c r="B203" s="70"/>
      <c r="C203" s="70"/>
      <c r="D203" s="150">
        <f t="shared" si="14"/>
        <v>0</v>
      </c>
      <c r="E203" s="70"/>
      <c r="F203" s="151" t="str">
        <f t="shared" si="15"/>
        <v/>
      </c>
      <c r="G203" s="70"/>
      <c r="H203" s="70"/>
      <c r="I203" s="71"/>
      <c r="J203" s="71"/>
      <c r="K203" s="71"/>
      <c r="L203" s="70"/>
      <c r="M203" s="70"/>
      <c r="N203" s="71"/>
      <c r="O203" s="71"/>
      <c r="P203" s="71"/>
      <c r="Q203" s="70"/>
      <c r="R203" s="70"/>
      <c r="S203" s="152" t="str">
        <f t="shared" si="16"/>
        <v/>
      </c>
    </row>
    <row r="204" spans="1:19" ht="18" customHeight="1">
      <c r="A204" s="24">
        <v>176</v>
      </c>
      <c r="B204" s="70"/>
      <c r="C204" s="70"/>
      <c r="D204" s="150">
        <f t="shared" si="14"/>
        <v>0</v>
      </c>
      <c r="E204" s="70"/>
      <c r="F204" s="151" t="str">
        <f t="shared" si="15"/>
        <v/>
      </c>
      <c r="G204" s="70"/>
      <c r="H204" s="70"/>
      <c r="I204" s="71"/>
      <c r="J204" s="71"/>
      <c r="K204" s="71"/>
      <c r="L204" s="70"/>
      <c r="M204" s="70"/>
      <c r="N204" s="71"/>
      <c r="O204" s="71"/>
      <c r="P204" s="71"/>
      <c r="Q204" s="70"/>
      <c r="R204" s="70"/>
      <c r="S204" s="152" t="str">
        <f t="shared" si="16"/>
        <v/>
      </c>
    </row>
    <row r="205" spans="1:19" ht="18" customHeight="1">
      <c r="A205" s="24">
        <v>177</v>
      </c>
      <c r="B205" s="70"/>
      <c r="C205" s="70"/>
      <c r="D205" s="150">
        <f t="shared" si="14"/>
        <v>0</v>
      </c>
      <c r="E205" s="70"/>
      <c r="F205" s="151" t="str">
        <f t="shared" si="15"/>
        <v/>
      </c>
      <c r="G205" s="70"/>
      <c r="H205" s="70"/>
      <c r="I205" s="71"/>
      <c r="J205" s="71"/>
      <c r="K205" s="71"/>
      <c r="L205" s="70"/>
      <c r="M205" s="70"/>
      <c r="N205" s="71"/>
      <c r="O205" s="71"/>
      <c r="P205" s="71"/>
      <c r="Q205" s="70"/>
      <c r="R205" s="70"/>
      <c r="S205" s="152" t="str">
        <f t="shared" si="16"/>
        <v/>
      </c>
    </row>
    <row r="206" spans="1:19" ht="18" customHeight="1">
      <c r="A206" s="24">
        <v>178</v>
      </c>
      <c r="B206" s="70"/>
      <c r="C206" s="70"/>
      <c r="D206" s="150">
        <f t="shared" si="14"/>
        <v>0</v>
      </c>
      <c r="E206" s="70"/>
      <c r="F206" s="151" t="str">
        <f t="shared" si="15"/>
        <v/>
      </c>
      <c r="G206" s="70"/>
      <c r="H206" s="70"/>
      <c r="I206" s="71"/>
      <c r="J206" s="71"/>
      <c r="K206" s="71"/>
      <c r="L206" s="70"/>
      <c r="M206" s="70"/>
      <c r="N206" s="71"/>
      <c r="O206" s="71"/>
      <c r="P206" s="71"/>
      <c r="Q206" s="70"/>
      <c r="R206" s="70"/>
      <c r="S206" s="152" t="str">
        <f t="shared" si="16"/>
        <v/>
      </c>
    </row>
    <row r="207" spans="1:19" ht="18" customHeight="1">
      <c r="A207" s="24">
        <v>179</v>
      </c>
      <c r="B207" s="70"/>
      <c r="C207" s="70"/>
      <c r="D207" s="150">
        <f t="shared" si="14"/>
        <v>0</v>
      </c>
      <c r="E207" s="70"/>
      <c r="F207" s="151" t="str">
        <f t="shared" si="15"/>
        <v/>
      </c>
      <c r="G207" s="70"/>
      <c r="H207" s="70"/>
      <c r="I207" s="71"/>
      <c r="J207" s="71"/>
      <c r="K207" s="71"/>
      <c r="L207" s="70"/>
      <c r="M207" s="70"/>
      <c r="N207" s="71"/>
      <c r="O207" s="71"/>
      <c r="P207" s="71"/>
      <c r="Q207" s="70"/>
      <c r="R207" s="70"/>
      <c r="S207" s="152" t="str">
        <f t="shared" si="16"/>
        <v/>
      </c>
    </row>
    <row r="208" spans="1:19" ht="18" customHeight="1">
      <c r="A208" s="24">
        <v>180</v>
      </c>
      <c r="B208" s="70"/>
      <c r="C208" s="70"/>
      <c r="D208" s="150">
        <f t="shared" si="14"/>
        <v>0</v>
      </c>
      <c r="E208" s="70"/>
      <c r="F208" s="151" t="str">
        <f t="shared" si="15"/>
        <v/>
      </c>
      <c r="G208" s="70"/>
      <c r="H208" s="70"/>
      <c r="I208" s="71"/>
      <c r="J208" s="71"/>
      <c r="K208" s="71"/>
      <c r="L208" s="70"/>
      <c r="M208" s="70"/>
      <c r="N208" s="71"/>
      <c r="O208" s="71"/>
      <c r="P208" s="71"/>
      <c r="Q208" s="70"/>
      <c r="R208" s="70"/>
      <c r="S208" s="152" t="str">
        <f t="shared" si="16"/>
        <v/>
      </c>
    </row>
    <row r="209" spans="1:29" ht="18" customHeight="1">
      <c r="A209" s="24">
        <v>181</v>
      </c>
      <c r="B209" s="70"/>
      <c r="C209" s="70"/>
      <c r="D209" s="150">
        <f t="shared" si="14"/>
        <v>0</v>
      </c>
      <c r="E209" s="70"/>
      <c r="F209" s="151" t="str">
        <f t="shared" si="15"/>
        <v/>
      </c>
      <c r="G209" s="70"/>
      <c r="H209" s="70"/>
      <c r="I209" s="71"/>
      <c r="J209" s="71"/>
      <c r="K209" s="71"/>
      <c r="L209" s="70"/>
      <c r="M209" s="70"/>
      <c r="N209" s="71"/>
      <c r="O209" s="71"/>
      <c r="P209" s="71"/>
      <c r="Q209" s="70"/>
      <c r="R209" s="70"/>
      <c r="S209" s="152" t="str">
        <f t="shared" si="16"/>
        <v/>
      </c>
    </row>
    <row r="210" spans="1:29" ht="18" customHeight="1">
      <c r="A210" s="24">
        <v>182</v>
      </c>
      <c r="B210" s="70"/>
      <c r="C210" s="70"/>
      <c r="D210" s="150">
        <f t="shared" si="14"/>
        <v>0</v>
      </c>
      <c r="E210" s="70"/>
      <c r="F210" s="151" t="str">
        <f t="shared" si="15"/>
        <v/>
      </c>
      <c r="G210" s="70"/>
      <c r="H210" s="70"/>
      <c r="I210" s="71"/>
      <c r="J210" s="71"/>
      <c r="K210" s="71"/>
      <c r="L210" s="70"/>
      <c r="M210" s="70"/>
      <c r="N210" s="71"/>
      <c r="O210" s="71"/>
      <c r="P210" s="71"/>
      <c r="Q210" s="70"/>
      <c r="R210" s="70"/>
      <c r="S210" s="152" t="str">
        <f t="shared" si="16"/>
        <v/>
      </c>
    </row>
    <row r="211" spans="1:29" ht="18" customHeight="1">
      <c r="A211" s="24">
        <v>183</v>
      </c>
      <c r="B211" s="70"/>
      <c r="C211" s="70"/>
      <c r="D211" s="150">
        <f t="shared" si="14"/>
        <v>0</v>
      </c>
      <c r="E211" s="70"/>
      <c r="F211" s="151" t="str">
        <f t="shared" si="15"/>
        <v/>
      </c>
      <c r="G211" s="70"/>
      <c r="H211" s="70"/>
      <c r="I211" s="71"/>
      <c r="J211" s="71"/>
      <c r="K211" s="71"/>
      <c r="L211" s="70"/>
      <c r="M211" s="70"/>
      <c r="N211" s="71"/>
      <c r="O211" s="71"/>
      <c r="P211" s="71"/>
      <c r="Q211" s="70"/>
      <c r="R211" s="70"/>
      <c r="S211" s="152" t="str">
        <f t="shared" si="16"/>
        <v/>
      </c>
    </row>
    <row r="212" spans="1:29" ht="18" customHeight="1">
      <c r="A212" s="24">
        <v>184</v>
      </c>
      <c r="B212" s="70"/>
      <c r="C212" s="70"/>
      <c r="D212" s="150">
        <f t="shared" si="14"/>
        <v>0</v>
      </c>
      <c r="E212" s="70"/>
      <c r="F212" s="151" t="str">
        <f t="shared" si="15"/>
        <v/>
      </c>
      <c r="G212" s="70"/>
      <c r="H212" s="70"/>
      <c r="I212" s="71"/>
      <c r="J212" s="71"/>
      <c r="K212" s="71"/>
      <c r="L212" s="70"/>
      <c r="M212" s="70"/>
      <c r="N212" s="71"/>
      <c r="O212" s="71"/>
      <c r="P212" s="71"/>
      <c r="Q212" s="70"/>
      <c r="R212" s="70"/>
      <c r="S212" s="152" t="str">
        <f t="shared" si="16"/>
        <v/>
      </c>
    </row>
    <row r="213" spans="1:29" ht="18" customHeight="1">
      <c r="A213" s="24">
        <v>185</v>
      </c>
      <c r="B213" s="70"/>
      <c r="C213" s="70"/>
      <c r="D213" s="150">
        <f t="shared" si="14"/>
        <v>0</v>
      </c>
      <c r="E213" s="70"/>
      <c r="F213" s="151" t="str">
        <f t="shared" si="15"/>
        <v/>
      </c>
      <c r="G213" s="70"/>
      <c r="H213" s="70"/>
      <c r="I213" s="71"/>
      <c r="J213" s="71"/>
      <c r="K213" s="71"/>
      <c r="L213" s="70"/>
      <c r="M213" s="70"/>
      <c r="N213" s="71"/>
      <c r="O213" s="71"/>
      <c r="P213" s="71"/>
      <c r="Q213" s="70"/>
      <c r="R213" s="70"/>
      <c r="S213" s="152" t="str">
        <f t="shared" si="16"/>
        <v/>
      </c>
    </row>
    <row r="214" spans="1:29" ht="18" customHeight="1">
      <c r="A214" s="24">
        <v>186</v>
      </c>
      <c r="B214" s="70"/>
      <c r="C214" s="70"/>
      <c r="D214" s="150">
        <f t="shared" si="14"/>
        <v>0</v>
      </c>
      <c r="E214" s="70"/>
      <c r="F214" s="151" t="str">
        <f t="shared" si="15"/>
        <v/>
      </c>
      <c r="G214" s="70"/>
      <c r="H214" s="70"/>
      <c r="I214" s="71"/>
      <c r="J214" s="71"/>
      <c r="K214" s="71"/>
      <c r="L214" s="70"/>
      <c r="M214" s="70"/>
      <c r="N214" s="71"/>
      <c r="O214" s="71"/>
      <c r="P214" s="71"/>
      <c r="Q214" s="70"/>
      <c r="R214" s="70"/>
      <c r="S214" s="152" t="str">
        <f t="shared" si="16"/>
        <v/>
      </c>
      <c r="AC214" s="74"/>
    </row>
    <row r="215" spans="1:29" ht="18" customHeight="1">
      <c r="A215" s="24">
        <v>187</v>
      </c>
      <c r="B215" s="70"/>
      <c r="C215" s="70"/>
      <c r="D215" s="150">
        <f t="shared" si="14"/>
        <v>0</v>
      </c>
      <c r="E215" s="70"/>
      <c r="F215" s="151" t="str">
        <f t="shared" si="15"/>
        <v/>
      </c>
      <c r="G215" s="70"/>
      <c r="H215" s="70"/>
      <c r="I215" s="71"/>
      <c r="J215" s="71"/>
      <c r="K215" s="71"/>
      <c r="L215" s="70"/>
      <c r="M215" s="70"/>
      <c r="N215" s="71"/>
      <c r="O215" s="71"/>
      <c r="P215" s="71"/>
      <c r="Q215" s="70"/>
      <c r="R215" s="70"/>
      <c r="S215" s="152" t="str">
        <f t="shared" si="16"/>
        <v/>
      </c>
      <c r="AC215" s="74"/>
    </row>
    <row r="216" spans="1:29" ht="18" customHeight="1">
      <c r="A216" s="24">
        <v>188</v>
      </c>
      <c r="B216" s="70"/>
      <c r="C216" s="70"/>
      <c r="D216" s="150">
        <f t="shared" si="14"/>
        <v>0</v>
      </c>
      <c r="E216" s="70"/>
      <c r="F216" s="151" t="str">
        <f t="shared" si="15"/>
        <v/>
      </c>
      <c r="G216" s="70"/>
      <c r="H216" s="70"/>
      <c r="I216" s="71"/>
      <c r="J216" s="71"/>
      <c r="K216" s="71"/>
      <c r="L216" s="70"/>
      <c r="M216" s="70"/>
      <c r="N216" s="71"/>
      <c r="O216" s="71"/>
      <c r="P216" s="71"/>
      <c r="Q216" s="70"/>
      <c r="R216" s="70"/>
      <c r="S216" s="152" t="str">
        <f t="shared" si="16"/>
        <v/>
      </c>
      <c r="AC216" s="74"/>
    </row>
    <row r="217" spans="1:29" ht="18" customHeight="1">
      <c r="A217" s="24">
        <v>189</v>
      </c>
      <c r="B217" s="70"/>
      <c r="C217" s="70"/>
      <c r="D217" s="150">
        <f t="shared" si="14"/>
        <v>0</v>
      </c>
      <c r="E217" s="70"/>
      <c r="F217" s="151" t="str">
        <f t="shared" si="15"/>
        <v/>
      </c>
      <c r="G217" s="70"/>
      <c r="H217" s="70"/>
      <c r="I217" s="71"/>
      <c r="J217" s="71"/>
      <c r="K217" s="71"/>
      <c r="L217" s="70"/>
      <c r="M217" s="70"/>
      <c r="N217" s="71"/>
      <c r="O217" s="71"/>
      <c r="P217" s="71"/>
      <c r="Q217" s="70"/>
      <c r="R217" s="70"/>
      <c r="S217" s="152" t="str">
        <f t="shared" si="16"/>
        <v/>
      </c>
    </row>
    <row r="218" spans="1:29" ht="18" customHeight="1">
      <c r="A218" s="24">
        <v>190</v>
      </c>
      <c r="B218" s="70"/>
      <c r="C218" s="70"/>
      <c r="D218" s="150">
        <f t="shared" si="14"/>
        <v>0</v>
      </c>
      <c r="E218" s="70"/>
      <c r="F218" s="151" t="str">
        <f t="shared" si="15"/>
        <v/>
      </c>
      <c r="G218" s="70"/>
      <c r="H218" s="70"/>
      <c r="I218" s="71"/>
      <c r="J218" s="71"/>
      <c r="K218" s="71"/>
      <c r="L218" s="70"/>
      <c r="M218" s="70"/>
      <c r="N218" s="71"/>
      <c r="O218" s="71"/>
      <c r="P218" s="71"/>
      <c r="Q218" s="70"/>
      <c r="R218" s="70"/>
      <c r="S218" s="152" t="str">
        <f t="shared" si="16"/>
        <v/>
      </c>
    </row>
    <row r="219" spans="1:29" ht="18" customHeight="1">
      <c r="A219" s="24">
        <v>191</v>
      </c>
      <c r="B219" s="70"/>
      <c r="C219" s="70"/>
      <c r="D219" s="150">
        <f t="shared" si="14"/>
        <v>0</v>
      </c>
      <c r="E219" s="70"/>
      <c r="F219" s="151" t="str">
        <f t="shared" si="15"/>
        <v/>
      </c>
      <c r="G219" s="70"/>
      <c r="H219" s="70"/>
      <c r="I219" s="71"/>
      <c r="J219" s="71"/>
      <c r="K219" s="71"/>
      <c r="L219" s="70"/>
      <c r="M219" s="70"/>
      <c r="N219" s="71"/>
      <c r="O219" s="71"/>
      <c r="P219" s="71"/>
      <c r="Q219" s="70"/>
      <c r="R219" s="70"/>
      <c r="S219" s="152" t="str">
        <f t="shared" si="16"/>
        <v/>
      </c>
    </row>
    <row r="220" spans="1:29" ht="18" customHeight="1">
      <c r="A220" s="24">
        <v>192</v>
      </c>
      <c r="B220" s="70"/>
      <c r="C220" s="70"/>
      <c r="D220" s="150">
        <f t="shared" si="14"/>
        <v>0</v>
      </c>
      <c r="E220" s="70"/>
      <c r="F220" s="151" t="str">
        <f t="shared" si="15"/>
        <v/>
      </c>
      <c r="G220" s="70"/>
      <c r="H220" s="70"/>
      <c r="I220" s="71"/>
      <c r="J220" s="71"/>
      <c r="K220" s="71"/>
      <c r="L220" s="70"/>
      <c r="M220" s="70"/>
      <c r="N220" s="71"/>
      <c r="O220" s="71"/>
      <c r="P220" s="71"/>
      <c r="Q220" s="70"/>
      <c r="R220" s="70"/>
      <c r="S220" s="152" t="str">
        <f t="shared" si="16"/>
        <v/>
      </c>
    </row>
    <row r="221" spans="1:29" ht="18" customHeight="1">
      <c r="A221" s="24">
        <v>193</v>
      </c>
      <c r="B221" s="70"/>
      <c r="C221" s="70"/>
      <c r="D221" s="150">
        <f t="shared" ref="D221:D228" si="17">$A$2</f>
        <v>0</v>
      </c>
      <c r="E221" s="70"/>
      <c r="F221" s="151" t="str">
        <f t="shared" si="15"/>
        <v/>
      </c>
      <c r="G221" s="70"/>
      <c r="H221" s="70"/>
      <c r="I221" s="71"/>
      <c r="J221" s="71"/>
      <c r="K221" s="71"/>
      <c r="L221" s="70"/>
      <c r="M221" s="70"/>
      <c r="N221" s="71"/>
      <c r="O221" s="71"/>
      <c r="P221" s="71"/>
      <c r="Q221" s="70"/>
      <c r="R221" s="70"/>
      <c r="S221" s="152" t="str">
        <f t="shared" si="16"/>
        <v/>
      </c>
    </row>
    <row r="222" spans="1:29" ht="18" customHeight="1">
      <c r="A222" s="24">
        <v>194</v>
      </c>
      <c r="B222" s="70"/>
      <c r="C222" s="70"/>
      <c r="D222" s="150">
        <f t="shared" si="17"/>
        <v>0</v>
      </c>
      <c r="E222" s="70"/>
      <c r="F222" s="151" t="str">
        <f t="shared" ref="F222:F228" si="18">$F$29</f>
        <v/>
      </c>
      <c r="G222" s="70"/>
      <c r="H222" s="70"/>
      <c r="I222" s="71"/>
      <c r="J222" s="71"/>
      <c r="K222" s="71"/>
      <c r="L222" s="70"/>
      <c r="M222" s="70"/>
      <c r="N222" s="71"/>
      <c r="O222" s="71"/>
      <c r="P222" s="71"/>
      <c r="Q222" s="70"/>
      <c r="R222" s="70"/>
      <c r="S222" s="152" t="str">
        <f t="shared" ref="S222:S228" si="19">$S$29</f>
        <v/>
      </c>
    </row>
    <row r="223" spans="1:29" ht="18" customHeight="1">
      <c r="A223" s="24">
        <v>195</v>
      </c>
      <c r="B223" s="70"/>
      <c r="C223" s="70"/>
      <c r="D223" s="150">
        <f t="shared" si="17"/>
        <v>0</v>
      </c>
      <c r="E223" s="70"/>
      <c r="F223" s="151" t="str">
        <f t="shared" si="18"/>
        <v/>
      </c>
      <c r="G223" s="70"/>
      <c r="H223" s="70"/>
      <c r="I223" s="71"/>
      <c r="J223" s="71"/>
      <c r="K223" s="71"/>
      <c r="L223" s="70"/>
      <c r="M223" s="70"/>
      <c r="N223" s="71"/>
      <c r="O223" s="71"/>
      <c r="P223" s="71"/>
      <c r="Q223" s="70"/>
      <c r="R223" s="70"/>
      <c r="S223" s="152" t="str">
        <f t="shared" si="19"/>
        <v/>
      </c>
    </row>
    <row r="224" spans="1:29" ht="18" customHeight="1">
      <c r="A224" s="24">
        <v>196</v>
      </c>
      <c r="B224" s="70"/>
      <c r="C224" s="70"/>
      <c r="D224" s="150">
        <f t="shared" si="17"/>
        <v>0</v>
      </c>
      <c r="E224" s="70"/>
      <c r="F224" s="151" t="str">
        <f t="shared" si="18"/>
        <v/>
      </c>
      <c r="G224" s="70"/>
      <c r="H224" s="70"/>
      <c r="I224" s="71"/>
      <c r="J224" s="71"/>
      <c r="K224" s="71"/>
      <c r="L224" s="70"/>
      <c r="M224" s="70"/>
      <c r="N224" s="71"/>
      <c r="O224" s="71"/>
      <c r="P224" s="71"/>
      <c r="Q224" s="70"/>
      <c r="R224" s="70"/>
      <c r="S224" s="152" t="str">
        <f t="shared" si="19"/>
        <v/>
      </c>
    </row>
    <row r="225" spans="1:19" ht="18" customHeight="1">
      <c r="A225" s="24">
        <v>197</v>
      </c>
      <c r="B225" s="70"/>
      <c r="C225" s="70"/>
      <c r="D225" s="150">
        <f t="shared" si="17"/>
        <v>0</v>
      </c>
      <c r="E225" s="70"/>
      <c r="F225" s="151" t="str">
        <f t="shared" si="18"/>
        <v/>
      </c>
      <c r="G225" s="70"/>
      <c r="H225" s="70"/>
      <c r="I225" s="71"/>
      <c r="J225" s="71"/>
      <c r="K225" s="71"/>
      <c r="L225" s="70"/>
      <c r="M225" s="70"/>
      <c r="N225" s="71"/>
      <c r="O225" s="71"/>
      <c r="P225" s="71"/>
      <c r="Q225" s="70"/>
      <c r="R225" s="70"/>
      <c r="S225" s="152" t="str">
        <f t="shared" si="19"/>
        <v/>
      </c>
    </row>
    <row r="226" spans="1:19" ht="18" customHeight="1">
      <c r="A226" s="24">
        <v>198</v>
      </c>
      <c r="B226" s="70"/>
      <c r="C226" s="70"/>
      <c r="D226" s="150">
        <f t="shared" si="17"/>
        <v>0</v>
      </c>
      <c r="E226" s="70"/>
      <c r="F226" s="151" t="str">
        <f t="shared" si="18"/>
        <v/>
      </c>
      <c r="G226" s="70"/>
      <c r="H226" s="70"/>
      <c r="I226" s="71"/>
      <c r="J226" s="71"/>
      <c r="K226" s="71"/>
      <c r="L226" s="70"/>
      <c r="M226" s="70"/>
      <c r="N226" s="71"/>
      <c r="O226" s="71"/>
      <c r="P226" s="71"/>
      <c r="Q226" s="70"/>
      <c r="R226" s="70"/>
      <c r="S226" s="152" t="str">
        <f t="shared" si="19"/>
        <v/>
      </c>
    </row>
    <row r="227" spans="1:19" ht="18" customHeight="1">
      <c r="A227" s="24">
        <v>199</v>
      </c>
      <c r="B227" s="70"/>
      <c r="C227" s="70"/>
      <c r="D227" s="150">
        <f t="shared" si="17"/>
        <v>0</v>
      </c>
      <c r="E227" s="70"/>
      <c r="F227" s="151" t="str">
        <f t="shared" si="18"/>
        <v/>
      </c>
      <c r="G227" s="70"/>
      <c r="H227" s="70"/>
      <c r="I227" s="71"/>
      <c r="J227" s="71"/>
      <c r="K227" s="71"/>
      <c r="L227" s="70"/>
      <c r="M227" s="70"/>
      <c r="N227" s="71"/>
      <c r="O227" s="71"/>
      <c r="P227" s="71"/>
      <c r="Q227" s="70"/>
      <c r="R227" s="70"/>
      <c r="S227" s="152" t="str">
        <f t="shared" si="19"/>
        <v/>
      </c>
    </row>
    <row r="228" spans="1:19" ht="18" customHeight="1">
      <c r="A228" s="24">
        <v>200</v>
      </c>
      <c r="B228" s="70"/>
      <c r="C228" s="70"/>
      <c r="D228" s="150">
        <f t="shared" si="17"/>
        <v>0</v>
      </c>
      <c r="E228" s="70"/>
      <c r="F228" s="151" t="str">
        <f t="shared" si="18"/>
        <v/>
      </c>
      <c r="G228" s="70"/>
      <c r="H228" s="70"/>
      <c r="I228" s="71"/>
      <c r="J228" s="71"/>
      <c r="K228" s="71"/>
      <c r="L228" s="70"/>
      <c r="M228" s="70"/>
      <c r="N228" s="71"/>
      <c r="O228" s="71"/>
      <c r="P228" s="71"/>
      <c r="Q228" s="70"/>
      <c r="R228" s="70"/>
      <c r="S228" s="152" t="str">
        <f t="shared" si="19"/>
        <v/>
      </c>
    </row>
  </sheetData>
  <sheetProtection sheet="1" objects="1" scenarios="1" selectLockedCells="1"/>
  <mergeCells count="137">
    <mergeCell ref="F1:L1"/>
    <mergeCell ref="N1:S2"/>
    <mergeCell ref="A2:B2"/>
    <mergeCell ref="F2:L2"/>
    <mergeCell ref="A3:R3"/>
    <mergeCell ref="A4:C4"/>
    <mergeCell ref="D4:F4"/>
    <mergeCell ref="G4:H4"/>
    <mergeCell ref="J4:L4"/>
    <mergeCell ref="M4:P4"/>
    <mergeCell ref="J7:L7"/>
    <mergeCell ref="M7:P7"/>
    <mergeCell ref="Q7:R7"/>
    <mergeCell ref="A8:B8"/>
    <mergeCell ref="C8:D8"/>
    <mergeCell ref="F8:H8"/>
    <mergeCell ref="Q4:R4"/>
    <mergeCell ref="J5:L5"/>
    <mergeCell ref="M5:P5"/>
    <mergeCell ref="Q5:R5"/>
    <mergeCell ref="A6:B6"/>
    <mergeCell ref="J6:L6"/>
    <mergeCell ref="M6:P6"/>
    <mergeCell ref="Q6:R6"/>
    <mergeCell ref="A9:D9"/>
    <mergeCell ref="E9:H9"/>
    <mergeCell ref="A10:B10"/>
    <mergeCell ref="C10:H10"/>
    <mergeCell ref="K11:O11"/>
    <mergeCell ref="A12:A16"/>
    <mergeCell ref="B12:D12"/>
    <mergeCell ref="E12:F12"/>
    <mergeCell ref="H12:K12"/>
    <mergeCell ref="M12:O12"/>
    <mergeCell ref="B15:D15"/>
    <mergeCell ref="I15:K15"/>
    <mergeCell ref="M15:O15"/>
    <mergeCell ref="Q12:S12"/>
    <mergeCell ref="B13:D13"/>
    <mergeCell ref="I13:K13"/>
    <mergeCell ref="M13:O13"/>
    <mergeCell ref="Q13:S13"/>
    <mergeCell ref="B14:D14"/>
    <mergeCell ref="F14:G14"/>
    <mergeCell ref="H14:K14"/>
    <mergeCell ref="M14:O14"/>
    <mergeCell ref="Q15:S15"/>
    <mergeCell ref="B16:D16"/>
    <mergeCell ref="F16:G16"/>
    <mergeCell ref="H16:K16"/>
    <mergeCell ref="M16:O16"/>
    <mergeCell ref="Q16:S16"/>
    <mergeCell ref="H18:K18"/>
    <mergeCell ref="M18:P18"/>
    <mergeCell ref="A19:A20"/>
    <mergeCell ref="C19:C20"/>
    <mergeCell ref="D19:D20"/>
    <mergeCell ref="E19:E20"/>
    <mergeCell ref="F19:F20"/>
    <mergeCell ref="G19:G20"/>
    <mergeCell ref="H19:K19"/>
    <mergeCell ref="M19:P19"/>
    <mergeCell ref="Q19:Q20"/>
    <mergeCell ref="R19:R20"/>
    <mergeCell ref="A21:A25"/>
    <mergeCell ref="A27:A28"/>
    <mergeCell ref="C27:C28"/>
    <mergeCell ref="D27:D28"/>
    <mergeCell ref="E27:E28"/>
    <mergeCell ref="F27:F28"/>
    <mergeCell ref="G27:G28"/>
    <mergeCell ref="H27:K27"/>
    <mergeCell ref="AB31:AC31"/>
    <mergeCell ref="W32:X32"/>
    <mergeCell ref="AB32:AC32"/>
    <mergeCell ref="W33:X33"/>
    <mergeCell ref="W34:X34"/>
    <mergeCell ref="W35:X35"/>
    <mergeCell ref="M27:P27"/>
    <mergeCell ref="Q27:Q28"/>
    <mergeCell ref="R27:R28"/>
    <mergeCell ref="W29:X29"/>
    <mergeCell ref="AB29:AC29"/>
    <mergeCell ref="U30:U37"/>
    <mergeCell ref="W30:X30"/>
    <mergeCell ref="Z30:Z32"/>
    <mergeCell ref="AB30:AC30"/>
    <mergeCell ref="W31:X31"/>
    <mergeCell ref="W36:X36"/>
    <mergeCell ref="W37:X37"/>
    <mergeCell ref="U38:U44"/>
    <mergeCell ref="W38:X38"/>
    <mergeCell ref="W39:X39"/>
    <mergeCell ref="W40:X40"/>
    <mergeCell ref="W41:X41"/>
    <mergeCell ref="W42:X42"/>
    <mergeCell ref="W43:X43"/>
    <mergeCell ref="W44:X44"/>
    <mergeCell ref="U58:U67"/>
    <mergeCell ref="W58:X58"/>
    <mergeCell ref="W59:X59"/>
    <mergeCell ref="W60:X60"/>
    <mergeCell ref="W61:X61"/>
    <mergeCell ref="U45:U46"/>
    <mergeCell ref="W45:X45"/>
    <mergeCell ref="W46:X46"/>
    <mergeCell ref="U47:U57"/>
    <mergeCell ref="W47:X47"/>
    <mergeCell ref="W48:X48"/>
    <mergeCell ref="W49:X49"/>
    <mergeCell ref="W50:X50"/>
    <mergeCell ref="W51:X51"/>
    <mergeCell ref="W52:X52"/>
    <mergeCell ref="W62:X62"/>
    <mergeCell ref="W63:X63"/>
    <mergeCell ref="W64:X64"/>
    <mergeCell ref="W65:X65"/>
    <mergeCell ref="W66:X66"/>
    <mergeCell ref="W67:X67"/>
    <mergeCell ref="W53:X53"/>
    <mergeCell ref="W54:X54"/>
    <mergeCell ref="W55:X55"/>
    <mergeCell ref="W56:X56"/>
    <mergeCell ref="W57:X57"/>
    <mergeCell ref="Y75:Y80"/>
    <mergeCell ref="V81:Y81"/>
    <mergeCell ref="U82:U87"/>
    <mergeCell ref="V82:V87"/>
    <mergeCell ref="Y82:Y87"/>
    <mergeCell ref="U88:AC88"/>
    <mergeCell ref="U68:U71"/>
    <mergeCell ref="W68:X68"/>
    <mergeCell ref="W69:X69"/>
    <mergeCell ref="W70:X70"/>
    <mergeCell ref="W71:X71"/>
    <mergeCell ref="U75:U80"/>
    <mergeCell ref="V75:V80"/>
  </mergeCells>
  <phoneticPr fontId="2"/>
  <printOptions horizontalCentered="1"/>
  <pageMargins left="0.39370078740157483" right="0.27559055118110237" top="0.55118110236220474" bottom="0.55118110236220474" header="0.51181102362204722" footer="0.51181102362204722"/>
  <pageSetup paperSize="9" scale="67" orientation="portrait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X605"/>
  <sheetViews>
    <sheetView view="pageBreakPreview" zoomScale="70" zoomScaleNormal="100" zoomScaleSheetLayoutView="70" workbookViewId="0">
      <pane ySplit="2" topLeftCell="A3" activePane="bottomLeft" state="frozen"/>
      <selection pane="bottomLeft" activeCell="D3" sqref="D3"/>
    </sheetView>
  </sheetViews>
  <sheetFormatPr defaultColWidth="8.88671875" defaultRowHeight="15"/>
  <cols>
    <col min="1" max="1" width="5.33203125" style="133" bestFit="1" customWidth="1"/>
    <col min="2" max="2" width="9.109375" style="16" bestFit="1" customWidth="1"/>
    <col min="3" max="3" width="21" style="16" bestFit="1" customWidth="1"/>
    <col min="4" max="4" width="18" style="16" bestFit="1" customWidth="1"/>
    <col min="5" max="5" width="21.33203125" style="16" bestFit="1" customWidth="1"/>
    <col min="6" max="6" width="8.6640625" style="16" bestFit="1" customWidth="1"/>
    <col min="7" max="7" width="7" style="16" bestFit="1" customWidth="1"/>
    <col min="8" max="8" width="5.33203125" style="16" bestFit="1" customWidth="1"/>
    <col min="9" max="9" width="29.44140625" style="134" customWidth="1"/>
    <col min="10" max="10" width="9.109375" style="16" bestFit="1" customWidth="1"/>
    <col min="11" max="11" width="14.109375" style="16" bestFit="1" customWidth="1"/>
    <col min="12" max="12" width="10.33203125" style="16" bestFit="1" customWidth="1"/>
    <col min="13" max="13" width="20.88671875" style="16" bestFit="1" customWidth="1"/>
    <col min="14" max="14" width="8.6640625" style="16" bestFit="1" customWidth="1"/>
    <col min="15" max="15" width="7" style="16" bestFit="1" customWidth="1"/>
    <col min="16" max="16" width="5.33203125" style="16" bestFit="1" customWidth="1"/>
    <col min="17" max="17" width="28.88671875" style="134" customWidth="1"/>
    <col min="18" max="18" width="9.109375" style="16" bestFit="1" customWidth="1"/>
    <col min="19" max="19" width="14.88671875" style="16" bestFit="1" customWidth="1"/>
    <col min="20" max="21" width="20.33203125" style="16" bestFit="1" customWidth="1"/>
    <col min="22" max="22" width="8.6640625" style="16" bestFit="1" customWidth="1"/>
    <col min="23" max="23" width="7" style="16" bestFit="1" customWidth="1"/>
    <col min="24" max="24" width="5.6640625" style="16" bestFit="1" customWidth="1"/>
    <col min="25" max="16384" width="8.88671875" style="16"/>
  </cols>
  <sheetData>
    <row r="1" spans="1:24" ht="16.8">
      <c r="B1" s="14" t="s">
        <v>66</v>
      </c>
      <c r="C1" s="14" t="s">
        <v>67</v>
      </c>
      <c r="D1" s="14" t="s">
        <v>68</v>
      </c>
      <c r="E1" s="14" t="s">
        <v>69</v>
      </c>
      <c r="F1" s="14" t="s">
        <v>70</v>
      </c>
      <c r="G1" s="14"/>
      <c r="H1" s="15"/>
      <c r="J1" s="14" t="s">
        <v>66</v>
      </c>
      <c r="K1" s="14" t="s">
        <v>67</v>
      </c>
      <c r="L1" s="14" t="s">
        <v>68</v>
      </c>
      <c r="M1" s="14" t="s">
        <v>69</v>
      </c>
      <c r="N1" s="14" t="s">
        <v>70</v>
      </c>
      <c r="O1" s="14"/>
      <c r="P1" s="15"/>
      <c r="R1" s="14" t="s">
        <v>66</v>
      </c>
      <c r="S1" s="14" t="s">
        <v>67</v>
      </c>
      <c r="T1" s="14" t="s">
        <v>68</v>
      </c>
      <c r="U1" s="14" t="s">
        <v>69</v>
      </c>
      <c r="V1" s="14" t="s">
        <v>70</v>
      </c>
      <c r="W1" s="14"/>
      <c r="X1" s="15"/>
    </row>
    <row r="2" spans="1:24" ht="41.4">
      <c r="B2" s="11" t="s">
        <v>73</v>
      </c>
      <c r="C2" s="12" t="s">
        <v>72</v>
      </c>
      <c r="D2" s="12" t="s">
        <v>71</v>
      </c>
      <c r="E2" s="23" t="s">
        <v>74</v>
      </c>
      <c r="F2" s="12" t="s">
        <v>45</v>
      </c>
      <c r="G2" s="13" t="s">
        <v>46</v>
      </c>
      <c r="H2" s="11" t="s">
        <v>65</v>
      </c>
      <c r="J2" s="11" t="s">
        <v>64</v>
      </c>
      <c r="K2" s="12" t="s">
        <v>72</v>
      </c>
      <c r="L2" s="12" t="s">
        <v>71</v>
      </c>
      <c r="M2" s="23" t="s">
        <v>74</v>
      </c>
      <c r="N2" s="12" t="s">
        <v>45</v>
      </c>
      <c r="O2" s="13" t="s">
        <v>46</v>
      </c>
      <c r="P2" s="11" t="s">
        <v>65</v>
      </c>
      <c r="R2" s="11" t="s">
        <v>64</v>
      </c>
      <c r="S2" s="12" t="s">
        <v>72</v>
      </c>
      <c r="T2" s="12" t="s">
        <v>71</v>
      </c>
      <c r="U2" s="23" t="s">
        <v>74</v>
      </c>
      <c r="V2" s="12" t="s">
        <v>45</v>
      </c>
      <c r="W2" s="13" t="s">
        <v>46</v>
      </c>
      <c r="X2" s="11" t="s">
        <v>65</v>
      </c>
    </row>
    <row r="3" spans="1:24">
      <c r="B3" s="20"/>
      <c r="C3" s="19"/>
      <c r="D3" s="19"/>
      <c r="E3" s="19"/>
      <c r="F3" s="20"/>
      <c r="G3" s="21"/>
      <c r="H3" s="25"/>
      <c r="J3" s="25"/>
      <c r="K3" s="136"/>
      <c r="L3" s="136"/>
      <c r="M3" s="136"/>
      <c r="N3" s="25"/>
      <c r="O3" s="137"/>
      <c r="P3" s="25"/>
      <c r="R3" s="20">
        <v>200000</v>
      </c>
      <c r="S3" s="19"/>
      <c r="T3" s="19"/>
      <c r="U3" s="19"/>
      <c r="V3" s="20"/>
      <c r="W3" s="21"/>
      <c r="X3" s="25"/>
    </row>
    <row r="4" spans="1:24">
      <c r="A4" s="133" t="s">
        <v>439</v>
      </c>
      <c r="B4" s="26">
        <v>261159</v>
      </c>
      <c r="C4" s="27" t="s">
        <v>243</v>
      </c>
      <c r="D4" s="27" t="s">
        <v>440</v>
      </c>
      <c r="E4" s="27" t="s">
        <v>440</v>
      </c>
      <c r="F4" s="17">
        <v>26</v>
      </c>
      <c r="G4" s="18" t="s">
        <v>441</v>
      </c>
      <c r="H4" s="17"/>
      <c r="I4" s="134" t="s">
        <v>106</v>
      </c>
      <c r="J4" s="26">
        <v>272301</v>
      </c>
      <c r="K4" s="27" t="s">
        <v>417</v>
      </c>
      <c r="L4" s="27" t="s">
        <v>418</v>
      </c>
      <c r="M4" s="27" t="s">
        <v>418</v>
      </c>
      <c r="N4" s="17">
        <v>27</v>
      </c>
      <c r="O4" s="18" t="s">
        <v>395</v>
      </c>
      <c r="P4" s="17"/>
      <c r="Q4" s="134" t="s">
        <v>107</v>
      </c>
      <c r="R4" s="26">
        <v>271001</v>
      </c>
      <c r="S4" s="27" t="s">
        <v>304</v>
      </c>
      <c r="T4" s="27" t="s">
        <v>108</v>
      </c>
      <c r="U4" s="27" t="s">
        <v>108</v>
      </c>
      <c r="V4" s="17">
        <v>27</v>
      </c>
      <c r="W4" s="18" t="s">
        <v>395</v>
      </c>
      <c r="X4" s="17"/>
    </row>
    <row r="5" spans="1:24">
      <c r="A5" s="133" t="s">
        <v>439</v>
      </c>
      <c r="B5" s="26">
        <v>270000</v>
      </c>
      <c r="C5" s="27" t="s">
        <v>256</v>
      </c>
      <c r="D5" s="27" t="s">
        <v>442</v>
      </c>
      <c r="E5" s="27" t="s">
        <v>442</v>
      </c>
      <c r="F5" s="17">
        <v>27</v>
      </c>
      <c r="G5" s="18" t="s">
        <v>395</v>
      </c>
      <c r="H5" s="17"/>
      <c r="I5" s="134" t="s">
        <v>106</v>
      </c>
      <c r="J5" s="26">
        <v>272302</v>
      </c>
      <c r="K5" s="27" t="s">
        <v>419</v>
      </c>
      <c r="L5" s="27" t="s">
        <v>420</v>
      </c>
      <c r="M5" s="27" t="s">
        <v>420</v>
      </c>
      <c r="N5" s="17">
        <v>27</v>
      </c>
      <c r="O5" s="18" t="s">
        <v>395</v>
      </c>
      <c r="P5" s="17"/>
      <c r="Q5" s="134" t="s">
        <v>107</v>
      </c>
      <c r="R5" s="26">
        <v>271002</v>
      </c>
      <c r="S5" s="27" t="s">
        <v>324</v>
      </c>
      <c r="T5" s="27" t="s">
        <v>110</v>
      </c>
      <c r="U5" s="27" t="s">
        <v>110</v>
      </c>
      <c r="V5" s="17">
        <v>27</v>
      </c>
      <c r="W5" s="18" t="s">
        <v>395</v>
      </c>
      <c r="X5" s="17"/>
    </row>
    <row r="6" spans="1:24">
      <c r="A6" s="133" t="s">
        <v>439</v>
      </c>
      <c r="B6" s="26">
        <v>270002</v>
      </c>
      <c r="C6" s="27" t="s">
        <v>244</v>
      </c>
      <c r="D6" s="27" t="s">
        <v>109</v>
      </c>
      <c r="E6" s="27" t="s">
        <v>109</v>
      </c>
      <c r="F6" s="17">
        <v>27</v>
      </c>
      <c r="G6" s="18" t="s">
        <v>395</v>
      </c>
      <c r="H6" s="17"/>
      <c r="I6" s="134" t="s">
        <v>106</v>
      </c>
      <c r="J6" s="26">
        <v>272303</v>
      </c>
      <c r="K6" s="27" t="s">
        <v>421</v>
      </c>
      <c r="L6" s="27" t="s">
        <v>422</v>
      </c>
      <c r="M6" s="27" t="s">
        <v>422</v>
      </c>
      <c r="N6" s="17">
        <v>27</v>
      </c>
      <c r="O6" s="18" t="s">
        <v>395</v>
      </c>
      <c r="P6" s="17"/>
      <c r="Q6" s="134" t="s">
        <v>107</v>
      </c>
      <c r="R6" s="26">
        <v>271003</v>
      </c>
      <c r="S6" s="27" t="s">
        <v>316</v>
      </c>
      <c r="T6" s="27" t="s">
        <v>111</v>
      </c>
      <c r="U6" s="27" t="s">
        <v>111</v>
      </c>
      <c r="V6" s="17">
        <v>27</v>
      </c>
      <c r="W6" s="18" t="s">
        <v>395</v>
      </c>
      <c r="X6" s="17"/>
    </row>
    <row r="7" spans="1:24">
      <c r="A7" s="133" t="s">
        <v>439</v>
      </c>
      <c r="B7" s="26">
        <v>270017</v>
      </c>
      <c r="C7" s="27" t="s">
        <v>258</v>
      </c>
      <c r="D7" s="27" t="s">
        <v>443</v>
      </c>
      <c r="E7" s="27" t="s">
        <v>443</v>
      </c>
      <c r="F7" s="17">
        <v>27</v>
      </c>
      <c r="G7" s="18" t="s">
        <v>395</v>
      </c>
      <c r="H7" s="27"/>
      <c r="I7" s="134" t="s">
        <v>106</v>
      </c>
      <c r="J7" s="26">
        <v>272304</v>
      </c>
      <c r="K7" s="27" t="s">
        <v>423</v>
      </c>
      <c r="L7" s="27" t="s">
        <v>424</v>
      </c>
      <c r="M7" s="27" t="s">
        <v>424</v>
      </c>
      <c r="N7" s="17">
        <v>27</v>
      </c>
      <c r="O7" s="18" t="s">
        <v>395</v>
      </c>
      <c r="P7" s="27"/>
      <c r="Q7" s="134" t="s">
        <v>107</v>
      </c>
      <c r="R7" s="26">
        <v>271004</v>
      </c>
      <c r="S7" s="27" t="s">
        <v>325</v>
      </c>
      <c r="T7" s="27" t="s">
        <v>112</v>
      </c>
      <c r="U7" s="27" t="s">
        <v>112</v>
      </c>
      <c r="V7" s="17">
        <v>27</v>
      </c>
      <c r="W7" s="18" t="s">
        <v>395</v>
      </c>
      <c r="X7" s="27"/>
    </row>
    <row r="8" spans="1:24">
      <c r="A8" s="133" t="s">
        <v>439</v>
      </c>
      <c r="B8" s="26">
        <v>270033</v>
      </c>
      <c r="C8" s="27" t="s">
        <v>245</v>
      </c>
      <c r="D8" s="27" t="s">
        <v>246</v>
      </c>
      <c r="E8" s="27" t="s">
        <v>246</v>
      </c>
      <c r="F8" s="17">
        <v>27</v>
      </c>
      <c r="G8" s="18" t="s">
        <v>395</v>
      </c>
      <c r="H8" s="27"/>
      <c r="I8" s="134" t="s">
        <v>106</v>
      </c>
      <c r="J8" s="26">
        <v>272305</v>
      </c>
      <c r="K8" s="27" t="s">
        <v>303</v>
      </c>
      <c r="L8" s="27" t="s">
        <v>425</v>
      </c>
      <c r="M8" s="27" t="s">
        <v>425</v>
      </c>
      <c r="N8" s="17">
        <v>27</v>
      </c>
      <c r="O8" s="18" t="s">
        <v>395</v>
      </c>
      <c r="P8" s="27"/>
      <c r="Q8" s="134" t="s">
        <v>107</v>
      </c>
      <c r="R8" s="26">
        <v>271005</v>
      </c>
      <c r="S8" s="27" t="s">
        <v>326</v>
      </c>
      <c r="T8" s="27" t="s">
        <v>113</v>
      </c>
      <c r="U8" s="27" t="s">
        <v>113</v>
      </c>
      <c r="V8" s="17">
        <v>27</v>
      </c>
      <c r="W8" s="18" t="s">
        <v>395</v>
      </c>
      <c r="X8" s="27"/>
    </row>
    <row r="9" spans="1:24">
      <c r="A9" s="133" t="s">
        <v>439</v>
      </c>
      <c r="B9" s="26">
        <v>270054</v>
      </c>
      <c r="C9" s="27" t="s">
        <v>444</v>
      </c>
      <c r="D9" s="27" t="s">
        <v>445</v>
      </c>
      <c r="E9" s="27" t="s">
        <v>445</v>
      </c>
      <c r="F9" s="17">
        <v>27</v>
      </c>
      <c r="G9" s="18" t="s">
        <v>395</v>
      </c>
      <c r="H9" s="17"/>
      <c r="I9" s="134" t="s">
        <v>106</v>
      </c>
      <c r="J9" s="26">
        <v>272306</v>
      </c>
      <c r="K9" s="27" t="s">
        <v>304</v>
      </c>
      <c r="L9" s="27" t="s">
        <v>426</v>
      </c>
      <c r="M9" s="27" t="s">
        <v>426</v>
      </c>
      <c r="N9" s="17">
        <v>27</v>
      </c>
      <c r="O9" s="18" t="s">
        <v>395</v>
      </c>
      <c r="P9" s="17"/>
      <c r="Q9" s="134" t="s">
        <v>107</v>
      </c>
      <c r="R9" s="26">
        <v>271006</v>
      </c>
      <c r="S9" s="27" t="s">
        <v>327</v>
      </c>
      <c r="T9" s="27" t="s">
        <v>114</v>
      </c>
      <c r="U9" s="27" t="s">
        <v>114</v>
      </c>
      <c r="V9" s="17">
        <v>27</v>
      </c>
      <c r="W9" s="18" t="s">
        <v>395</v>
      </c>
      <c r="X9" s="17"/>
    </row>
    <row r="10" spans="1:24">
      <c r="A10" s="133" t="s">
        <v>439</v>
      </c>
      <c r="B10" s="26">
        <v>270074</v>
      </c>
      <c r="C10" s="27" t="s">
        <v>446</v>
      </c>
      <c r="D10" s="27" t="s">
        <v>447</v>
      </c>
      <c r="E10" s="27" t="s">
        <v>447</v>
      </c>
      <c r="F10" s="17">
        <v>27</v>
      </c>
      <c r="G10" s="18" t="s">
        <v>395</v>
      </c>
      <c r="H10" s="17"/>
      <c r="I10" s="134" t="s">
        <v>106</v>
      </c>
      <c r="J10" s="26">
        <v>272307</v>
      </c>
      <c r="K10" s="27" t="s">
        <v>305</v>
      </c>
      <c r="L10" s="27" t="s">
        <v>427</v>
      </c>
      <c r="M10" s="27" t="s">
        <v>427</v>
      </c>
      <c r="N10" s="17">
        <v>27</v>
      </c>
      <c r="O10" s="18" t="s">
        <v>395</v>
      </c>
      <c r="P10" s="17"/>
      <c r="Q10" s="134" t="s">
        <v>107</v>
      </c>
      <c r="R10" s="26">
        <v>271007</v>
      </c>
      <c r="S10" s="27" t="s">
        <v>328</v>
      </c>
      <c r="T10" s="27" t="s">
        <v>115</v>
      </c>
      <c r="U10" s="27" t="s">
        <v>115</v>
      </c>
      <c r="V10" s="17">
        <v>27</v>
      </c>
      <c r="W10" s="18" t="s">
        <v>395</v>
      </c>
      <c r="X10" s="17"/>
    </row>
    <row r="11" spans="1:24">
      <c r="A11" s="133" t="s">
        <v>439</v>
      </c>
      <c r="B11" s="26">
        <v>270149</v>
      </c>
      <c r="C11" s="27" t="s">
        <v>247</v>
      </c>
      <c r="D11" s="27" t="s">
        <v>248</v>
      </c>
      <c r="E11" s="27" t="s">
        <v>248</v>
      </c>
      <c r="F11" s="17">
        <v>27</v>
      </c>
      <c r="G11" s="18" t="s">
        <v>395</v>
      </c>
      <c r="H11" s="17"/>
      <c r="I11" s="134" t="s">
        <v>106</v>
      </c>
      <c r="J11" s="26">
        <v>272309</v>
      </c>
      <c r="K11" s="27" t="s">
        <v>307</v>
      </c>
      <c r="L11" s="27" t="s">
        <v>428</v>
      </c>
      <c r="M11" s="27" t="s">
        <v>428</v>
      </c>
      <c r="N11" s="17">
        <v>27</v>
      </c>
      <c r="O11" s="18" t="s">
        <v>395</v>
      </c>
      <c r="P11" s="17"/>
      <c r="Q11" s="134" t="s">
        <v>107</v>
      </c>
      <c r="R11" s="26">
        <v>271008</v>
      </c>
      <c r="S11" s="27" t="s">
        <v>315</v>
      </c>
      <c r="T11" s="27" t="s">
        <v>116</v>
      </c>
      <c r="U11" s="27" t="s">
        <v>116</v>
      </c>
      <c r="V11" s="17">
        <v>27</v>
      </c>
      <c r="W11" s="18" t="s">
        <v>395</v>
      </c>
      <c r="X11" s="17"/>
    </row>
    <row r="12" spans="1:24">
      <c r="A12" s="133" t="s">
        <v>439</v>
      </c>
      <c r="B12" s="26">
        <v>270287</v>
      </c>
      <c r="C12" s="27" t="s">
        <v>620</v>
      </c>
      <c r="D12" s="27" t="s">
        <v>448</v>
      </c>
      <c r="E12" s="27" t="s">
        <v>448</v>
      </c>
      <c r="F12" s="17">
        <v>27</v>
      </c>
      <c r="G12" s="18" t="s">
        <v>395</v>
      </c>
      <c r="H12" s="17"/>
      <c r="I12" s="134" t="s">
        <v>106</v>
      </c>
      <c r="J12" s="26">
        <v>272362</v>
      </c>
      <c r="K12" s="27" t="s">
        <v>308</v>
      </c>
      <c r="L12" s="27" t="s">
        <v>151</v>
      </c>
      <c r="M12" s="27" t="s">
        <v>151</v>
      </c>
      <c r="N12" s="17">
        <v>27</v>
      </c>
      <c r="O12" s="18" t="s">
        <v>395</v>
      </c>
      <c r="P12" s="17"/>
      <c r="Q12" s="134" t="s">
        <v>107</v>
      </c>
      <c r="R12" s="26">
        <v>271009</v>
      </c>
      <c r="S12" s="27" t="s">
        <v>329</v>
      </c>
      <c r="T12" s="27" t="s">
        <v>117</v>
      </c>
      <c r="U12" s="27" t="s">
        <v>117</v>
      </c>
      <c r="V12" s="17">
        <v>27</v>
      </c>
      <c r="W12" s="18" t="s">
        <v>395</v>
      </c>
      <c r="X12" s="17"/>
    </row>
    <row r="13" spans="1:24">
      <c r="A13" s="133" t="s">
        <v>439</v>
      </c>
      <c r="B13" s="26">
        <v>270303</v>
      </c>
      <c r="C13" s="27" t="s">
        <v>449</v>
      </c>
      <c r="D13" s="27" t="s">
        <v>450</v>
      </c>
      <c r="E13" s="27" t="s">
        <v>451</v>
      </c>
      <c r="F13" s="17">
        <v>27</v>
      </c>
      <c r="G13" s="18" t="s">
        <v>395</v>
      </c>
      <c r="H13" s="17"/>
      <c r="I13" s="134" t="s">
        <v>106</v>
      </c>
      <c r="J13" s="26">
        <v>272363</v>
      </c>
      <c r="K13" s="27" t="s">
        <v>309</v>
      </c>
      <c r="L13" s="27" t="s">
        <v>429</v>
      </c>
      <c r="M13" s="27" t="s">
        <v>429</v>
      </c>
      <c r="N13" s="17">
        <v>27</v>
      </c>
      <c r="O13" s="18" t="s">
        <v>395</v>
      </c>
      <c r="P13" s="17"/>
      <c r="Q13" s="134" t="s">
        <v>107</v>
      </c>
      <c r="R13" s="26">
        <v>271010</v>
      </c>
      <c r="S13" s="27" t="s">
        <v>330</v>
      </c>
      <c r="T13" s="27" t="s">
        <v>118</v>
      </c>
      <c r="U13" s="27" t="s">
        <v>118</v>
      </c>
      <c r="V13" s="17">
        <v>27</v>
      </c>
      <c r="W13" s="18" t="s">
        <v>395</v>
      </c>
      <c r="X13" s="17"/>
    </row>
    <row r="14" spans="1:24">
      <c r="A14" s="133" t="s">
        <v>439</v>
      </c>
      <c r="B14" s="26">
        <v>270351</v>
      </c>
      <c r="C14" s="27" t="s">
        <v>249</v>
      </c>
      <c r="D14" s="27" t="s">
        <v>452</v>
      </c>
      <c r="E14" s="27" t="s">
        <v>452</v>
      </c>
      <c r="F14" s="17">
        <v>27</v>
      </c>
      <c r="G14" s="18" t="s">
        <v>395</v>
      </c>
      <c r="H14" s="17"/>
      <c r="I14" s="134" t="s">
        <v>106</v>
      </c>
      <c r="J14" s="26">
        <v>272364</v>
      </c>
      <c r="K14" s="27" t="s">
        <v>310</v>
      </c>
      <c r="L14" s="27" t="s">
        <v>430</v>
      </c>
      <c r="M14" s="27" t="s">
        <v>430</v>
      </c>
      <c r="N14" s="17">
        <v>27</v>
      </c>
      <c r="O14" s="18" t="s">
        <v>395</v>
      </c>
      <c r="P14" s="17"/>
      <c r="Q14" s="134" t="s">
        <v>107</v>
      </c>
      <c r="R14" s="26">
        <v>271011</v>
      </c>
      <c r="S14" s="27" t="s">
        <v>331</v>
      </c>
      <c r="T14" s="27" t="s">
        <v>119</v>
      </c>
      <c r="U14" s="27" t="s">
        <v>119</v>
      </c>
      <c r="V14" s="17">
        <v>27</v>
      </c>
      <c r="W14" s="18" t="s">
        <v>395</v>
      </c>
      <c r="X14" s="17"/>
    </row>
    <row r="15" spans="1:24">
      <c r="A15" s="133" t="s">
        <v>439</v>
      </c>
      <c r="B15" s="26">
        <v>270490</v>
      </c>
      <c r="C15" s="27" t="s">
        <v>394</v>
      </c>
      <c r="D15" s="27" t="s">
        <v>453</v>
      </c>
      <c r="E15" s="27" t="s">
        <v>453</v>
      </c>
      <c r="F15" s="17">
        <v>27</v>
      </c>
      <c r="G15" s="18" t="s">
        <v>395</v>
      </c>
      <c r="H15" s="17"/>
      <c r="I15" s="134" t="s">
        <v>106</v>
      </c>
      <c r="J15" s="26">
        <v>272365</v>
      </c>
      <c r="K15" s="27" t="s">
        <v>311</v>
      </c>
      <c r="L15" s="27" t="s">
        <v>431</v>
      </c>
      <c r="M15" s="27" t="s">
        <v>431</v>
      </c>
      <c r="N15" s="17">
        <v>27</v>
      </c>
      <c r="O15" s="18" t="s">
        <v>395</v>
      </c>
      <c r="P15" s="17"/>
      <c r="Q15" s="134" t="s">
        <v>107</v>
      </c>
      <c r="R15" s="26">
        <v>271012</v>
      </c>
      <c r="S15" s="27" t="s">
        <v>332</v>
      </c>
      <c r="T15" s="27" t="s">
        <v>121</v>
      </c>
      <c r="U15" s="27" t="s">
        <v>121</v>
      </c>
      <c r="V15" s="17">
        <v>27</v>
      </c>
      <c r="W15" s="18" t="s">
        <v>395</v>
      </c>
      <c r="X15" s="17"/>
    </row>
    <row r="16" spans="1:24">
      <c r="A16" s="133" t="s">
        <v>439</v>
      </c>
      <c r="B16" s="26">
        <v>270530</v>
      </c>
      <c r="C16" s="27" t="s">
        <v>454</v>
      </c>
      <c r="D16" s="27" t="s">
        <v>455</v>
      </c>
      <c r="E16" s="27" t="s">
        <v>455</v>
      </c>
      <c r="F16" s="17">
        <v>27</v>
      </c>
      <c r="G16" s="18" t="s">
        <v>395</v>
      </c>
      <c r="H16" s="17"/>
      <c r="I16" s="134" t="s">
        <v>106</v>
      </c>
      <c r="J16" s="26">
        <v>272366</v>
      </c>
      <c r="K16" s="27" t="s">
        <v>312</v>
      </c>
      <c r="L16" s="27" t="s">
        <v>432</v>
      </c>
      <c r="M16" s="27" t="s">
        <v>432</v>
      </c>
      <c r="N16" s="17">
        <v>27</v>
      </c>
      <c r="O16" s="18" t="s">
        <v>395</v>
      </c>
      <c r="P16" s="17"/>
      <c r="Q16" s="134" t="s">
        <v>107</v>
      </c>
      <c r="R16" s="26">
        <v>271013</v>
      </c>
      <c r="S16" s="27" t="s">
        <v>307</v>
      </c>
      <c r="T16" s="27" t="s">
        <v>122</v>
      </c>
      <c r="U16" s="27" t="s">
        <v>122</v>
      </c>
      <c r="V16" s="17">
        <v>27</v>
      </c>
      <c r="W16" s="18" t="s">
        <v>395</v>
      </c>
      <c r="X16" s="17"/>
    </row>
    <row r="17" spans="1:24">
      <c r="A17" s="133" t="s">
        <v>439</v>
      </c>
      <c r="B17" s="26">
        <v>270533</v>
      </c>
      <c r="C17" s="27" t="s">
        <v>250</v>
      </c>
      <c r="D17" s="27" t="s">
        <v>456</v>
      </c>
      <c r="E17" s="27" t="s">
        <v>456</v>
      </c>
      <c r="F17" s="17">
        <v>27</v>
      </c>
      <c r="G17" s="18" t="s">
        <v>395</v>
      </c>
      <c r="H17" s="17"/>
      <c r="I17" s="134" t="s">
        <v>106</v>
      </c>
      <c r="J17" s="26">
        <v>272367</v>
      </c>
      <c r="K17" s="27" t="s">
        <v>313</v>
      </c>
      <c r="L17" s="27" t="s">
        <v>433</v>
      </c>
      <c r="M17" s="27" t="s">
        <v>433</v>
      </c>
      <c r="N17" s="17">
        <v>27</v>
      </c>
      <c r="O17" s="18" t="s">
        <v>395</v>
      </c>
      <c r="P17" s="17"/>
      <c r="Q17" s="134" t="s">
        <v>107</v>
      </c>
      <c r="R17" s="26">
        <v>271014</v>
      </c>
      <c r="S17" s="27" t="s">
        <v>303</v>
      </c>
      <c r="T17" s="27" t="s">
        <v>123</v>
      </c>
      <c r="U17" s="27" t="s">
        <v>123</v>
      </c>
      <c r="V17" s="17">
        <v>27</v>
      </c>
      <c r="W17" s="18" t="s">
        <v>395</v>
      </c>
      <c r="X17" s="17"/>
    </row>
    <row r="18" spans="1:24">
      <c r="A18" s="133" t="s">
        <v>439</v>
      </c>
      <c r="B18" s="26">
        <v>270548</v>
      </c>
      <c r="C18" s="27" t="s">
        <v>259</v>
      </c>
      <c r="D18" s="27" t="s">
        <v>457</v>
      </c>
      <c r="E18" s="27" t="s">
        <v>457</v>
      </c>
      <c r="F18" s="17">
        <v>27</v>
      </c>
      <c r="G18" s="18" t="s">
        <v>395</v>
      </c>
      <c r="H18" s="17"/>
      <c r="I18" s="134" t="s">
        <v>106</v>
      </c>
      <c r="J18" s="26">
        <v>272368</v>
      </c>
      <c r="K18" s="27" t="s">
        <v>314</v>
      </c>
      <c r="L18" s="27" t="s">
        <v>434</v>
      </c>
      <c r="M18" s="27" t="s">
        <v>434</v>
      </c>
      <c r="N18" s="17">
        <v>27</v>
      </c>
      <c r="O18" s="18" t="s">
        <v>395</v>
      </c>
      <c r="P18" s="17"/>
      <c r="Q18" s="134" t="s">
        <v>107</v>
      </c>
      <c r="R18" s="26">
        <v>271015</v>
      </c>
      <c r="S18" s="27" t="s">
        <v>333</v>
      </c>
      <c r="T18" s="27" t="s">
        <v>124</v>
      </c>
      <c r="U18" s="27" t="s">
        <v>124</v>
      </c>
      <c r="V18" s="17">
        <v>27</v>
      </c>
      <c r="W18" s="18" t="s">
        <v>395</v>
      </c>
      <c r="X18" s="17"/>
    </row>
    <row r="19" spans="1:24">
      <c r="A19" s="133" t="s">
        <v>439</v>
      </c>
      <c r="B19" s="26">
        <v>270594</v>
      </c>
      <c r="C19" s="27" t="s">
        <v>251</v>
      </c>
      <c r="D19" s="27" t="s">
        <v>252</v>
      </c>
      <c r="E19" s="27" t="s">
        <v>252</v>
      </c>
      <c r="F19" s="17">
        <v>27</v>
      </c>
      <c r="G19" s="18" t="s">
        <v>395</v>
      </c>
      <c r="H19" s="17"/>
      <c r="I19" s="134" t="s">
        <v>106</v>
      </c>
      <c r="J19" s="26">
        <v>272369</v>
      </c>
      <c r="K19" s="27" t="s">
        <v>315</v>
      </c>
      <c r="L19" s="27" t="s">
        <v>435</v>
      </c>
      <c r="M19" s="27" t="s">
        <v>435</v>
      </c>
      <c r="N19" s="17">
        <v>27</v>
      </c>
      <c r="O19" s="18" t="s">
        <v>395</v>
      </c>
      <c r="P19" s="17"/>
      <c r="Q19" s="134" t="s">
        <v>107</v>
      </c>
      <c r="R19" s="26">
        <v>271016</v>
      </c>
      <c r="S19" s="27" t="s">
        <v>334</v>
      </c>
      <c r="T19" s="27" t="s">
        <v>125</v>
      </c>
      <c r="U19" s="27" t="s">
        <v>125</v>
      </c>
      <c r="V19" s="17">
        <v>27</v>
      </c>
      <c r="W19" s="18" t="s">
        <v>395</v>
      </c>
      <c r="X19" s="17"/>
    </row>
    <row r="20" spans="1:24">
      <c r="A20" s="133" t="s">
        <v>439</v>
      </c>
      <c r="B20" s="26">
        <v>270664</v>
      </c>
      <c r="C20" s="27" t="s">
        <v>253</v>
      </c>
      <c r="D20" s="27" t="s">
        <v>254</v>
      </c>
      <c r="E20" s="27" t="s">
        <v>254</v>
      </c>
      <c r="F20" s="17">
        <v>27</v>
      </c>
      <c r="G20" s="18" t="s">
        <v>395</v>
      </c>
      <c r="H20" s="17"/>
      <c r="I20" s="134" t="s">
        <v>106</v>
      </c>
      <c r="J20" s="26">
        <v>272391</v>
      </c>
      <c r="K20" s="27" t="s">
        <v>316</v>
      </c>
      <c r="L20" s="27" t="s">
        <v>436</v>
      </c>
      <c r="M20" s="27" t="s">
        <v>436</v>
      </c>
      <c r="N20" s="17">
        <v>27</v>
      </c>
      <c r="O20" s="18" t="s">
        <v>395</v>
      </c>
      <c r="P20" s="17"/>
      <c r="Q20" s="134" t="s">
        <v>107</v>
      </c>
      <c r="R20" s="26">
        <v>271017</v>
      </c>
      <c r="S20" s="27" t="s">
        <v>335</v>
      </c>
      <c r="T20" s="27" t="s">
        <v>126</v>
      </c>
      <c r="U20" s="27" t="s">
        <v>126</v>
      </c>
      <c r="V20" s="17">
        <v>27</v>
      </c>
      <c r="W20" s="18" t="s">
        <v>395</v>
      </c>
      <c r="X20" s="17"/>
    </row>
    <row r="21" spans="1:24">
      <c r="A21" s="133" t="s">
        <v>439</v>
      </c>
      <c r="B21" s="26">
        <v>270702</v>
      </c>
      <c r="C21" s="27" t="s">
        <v>255</v>
      </c>
      <c r="D21" s="27" t="s">
        <v>458</v>
      </c>
      <c r="E21" s="27" t="s">
        <v>458</v>
      </c>
      <c r="F21" s="17">
        <v>27</v>
      </c>
      <c r="G21" s="18" t="s">
        <v>395</v>
      </c>
      <c r="H21" s="17"/>
      <c r="I21" s="134" t="s">
        <v>106</v>
      </c>
      <c r="J21" s="26">
        <v>272393</v>
      </c>
      <c r="K21" s="27" t="s">
        <v>317</v>
      </c>
      <c r="L21" s="27" t="s">
        <v>437</v>
      </c>
      <c r="M21" s="27" t="s">
        <v>437</v>
      </c>
      <c r="N21" s="17">
        <v>27</v>
      </c>
      <c r="O21" s="18" t="s">
        <v>395</v>
      </c>
      <c r="P21" s="17"/>
      <c r="Q21" s="134" t="s">
        <v>107</v>
      </c>
      <c r="R21" s="26">
        <v>271018</v>
      </c>
      <c r="S21" s="27" t="s">
        <v>336</v>
      </c>
      <c r="T21" s="27" t="s">
        <v>127</v>
      </c>
      <c r="U21" s="27" t="s">
        <v>127</v>
      </c>
      <c r="V21" s="17">
        <v>27</v>
      </c>
      <c r="W21" s="18" t="s">
        <v>395</v>
      </c>
      <c r="X21" s="17"/>
    </row>
    <row r="22" spans="1:24">
      <c r="A22" s="133" t="s">
        <v>439</v>
      </c>
      <c r="B22" s="26">
        <v>270882</v>
      </c>
      <c r="C22" s="27" t="s">
        <v>260</v>
      </c>
      <c r="D22" s="27" t="s">
        <v>261</v>
      </c>
      <c r="E22" s="27" t="s">
        <v>261</v>
      </c>
      <c r="F22" s="17">
        <v>27</v>
      </c>
      <c r="G22" s="18" t="s">
        <v>395</v>
      </c>
      <c r="H22" s="17"/>
      <c r="I22" s="134" t="s">
        <v>106</v>
      </c>
      <c r="J22" s="26">
        <v>272394</v>
      </c>
      <c r="K22" s="27" t="s">
        <v>318</v>
      </c>
      <c r="L22" s="27" t="s">
        <v>438</v>
      </c>
      <c r="M22" s="27" t="s">
        <v>438</v>
      </c>
      <c r="N22" s="17">
        <v>27</v>
      </c>
      <c r="O22" s="18" t="s">
        <v>395</v>
      </c>
      <c r="P22" s="17"/>
      <c r="Q22" s="134" t="s">
        <v>107</v>
      </c>
      <c r="R22" s="26">
        <v>271019</v>
      </c>
      <c r="S22" s="27" t="s">
        <v>337</v>
      </c>
      <c r="T22" s="27" t="s">
        <v>128</v>
      </c>
      <c r="U22" s="27" t="s">
        <v>128</v>
      </c>
      <c r="V22" s="17">
        <v>27</v>
      </c>
      <c r="W22" s="18" t="s">
        <v>395</v>
      </c>
      <c r="X22" s="17"/>
    </row>
    <row r="23" spans="1:24">
      <c r="A23" s="133" t="s">
        <v>439</v>
      </c>
      <c r="B23" s="26">
        <v>270904</v>
      </c>
      <c r="C23" s="27" t="s">
        <v>257</v>
      </c>
      <c r="D23" s="27" t="s">
        <v>120</v>
      </c>
      <c r="E23" s="27" t="s">
        <v>120</v>
      </c>
      <c r="F23" s="17">
        <v>27</v>
      </c>
      <c r="G23" s="18" t="s">
        <v>395</v>
      </c>
      <c r="H23" s="17"/>
      <c r="J23" s="26"/>
      <c r="K23" s="27"/>
      <c r="L23" s="27"/>
      <c r="M23" s="27"/>
      <c r="N23" s="17"/>
      <c r="O23" s="18"/>
      <c r="P23" s="17"/>
      <c r="Q23" s="134" t="s">
        <v>107</v>
      </c>
      <c r="R23" s="26">
        <v>271020</v>
      </c>
      <c r="S23" s="27" t="s">
        <v>338</v>
      </c>
      <c r="T23" s="27" t="s">
        <v>129</v>
      </c>
      <c r="U23" s="27" t="s">
        <v>129</v>
      </c>
      <c r="V23" s="17">
        <v>27</v>
      </c>
      <c r="W23" s="18" t="s">
        <v>395</v>
      </c>
      <c r="X23" s="17"/>
    </row>
    <row r="24" spans="1:24">
      <c r="A24" s="133" t="s">
        <v>439</v>
      </c>
      <c r="B24" s="26">
        <v>280019</v>
      </c>
      <c r="C24" s="27" t="s">
        <v>264</v>
      </c>
      <c r="D24" s="27" t="s">
        <v>459</v>
      </c>
      <c r="E24" s="27" t="s">
        <v>459</v>
      </c>
      <c r="F24" s="17">
        <v>28</v>
      </c>
      <c r="G24" s="18" t="s">
        <v>460</v>
      </c>
      <c r="H24" s="17"/>
      <c r="J24" s="26"/>
      <c r="K24" s="27"/>
      <c r="L24" s="27"/>
      <c r="M24" s="27"/>
      <c r="N24" s="17"/>
      <c r="O24" s="18"/>
      <c r="P24" s="17"/>
      <c r="Q24" s="134" t="s">
        <v>107</v>
      </c>
      <c r="R24" s="26">
        <v>271021</v>
      </c>
      <c r="S24" s="27" t="s">
        <v>335</v>
      </c>
      <c r="T24" s="27" t="s">
        <v>130</v>
      </c>
      <c r="U24" s="27" t="s">
        <v>130</v>
      </c>
      <c r="V24" s="17">
        <v>27</v>
      </c>
      <c r="W24" s="18" t="s">
        <v>395</v>
      </c>
      <c r="X24" s="17"/>
    </row>
    <row r="25" spans="1:24">
      <c r="A25" s="133" t="s">
        <v>439</v>
      </c>
      <c r="B25" s="26">
        <v>300054</v>
      </c>
      <c r="C25" s="27" t="s">
        <v>262</v>
      </c>
      <c r="D25" s="27" t="s">
        <v>263</v>
      </c>
      <c r="E25" s="27" t="s">
        <v>263</v>
      </c>
      <c r="F25" s="17">
        <v>30</v>
      </c>
      <c r="G25" s="18" t="s">
        <v>461</v>
      </c>
      <c r="H25" s="17"/>
      <c r="J25" s="26"/>
      <c r="K25" s="28"/>
      <c r="L25" s="28"/>
      <c r="M25" s="28"/>
      <c r="N25" s="17"/>
      <c r="O25" s="18"/>
      <c r="P25" s="27"/>
      <c r="Q25" s="134" t="s">
        <v>107</v>
      </c>
      <c r="R25" s="26">
        <v>271023</v>
      </c>
      <c r="S25" s="28" t="s">
        <v>306</v>
      </c>
      <c r="T25" s="28" t="s">
        <v>131</v>
      </c>
      <c r="U25" s="28" t="s">
        <v>131</v>
      </c>
      <c r="V25" s="17">
        <v>27</v>
      </c>
      <c r="W25" s="18" t="s">
        <v>395</v>
      </c>
      <c r="X25" s="27"/>
    </row>
    <row r="26" spans="1:24">
      <c r="A26" s="133" t="s">
        <v>439</v>
      </c>
      <c r="B26" s="26">
        <v>270914</v>
      </c>
      <c r="C26" s="27" t="s">
        <v>621</v>
      </c>
      <c r="D26" s="27" t="s">
        <v>622</v>
      </c>
      <c r="E26" s="27" t="s">
        <v>622</v>
      </c>
      <c r="F26" s="17">
        <v>27</v>
      </c>
      <c r="G26" s="18" t="s">
        <v>623</v>
      </c>
      <c r="H26" s="17"/>
      <c r="J26" s="26"/>
      <c r="K26" s="28"/>
      <c r="L26" s="28"/>
      <c r="M26" s="28"/>
      <c r="N26" s="17"/>
      <c r="O26" s="18"/>
      <c r="P26" s="27"/>
      <c r="Q26" s="134" t="s">
        <v>107</v>
      </c>
      <c r="R26" s="26">
        <v>271024</v>
      </c>
      <c r="S26" s="28" t="s">
        <v>305</v>
      </c>
      <c r="T26" s="28" t="s">
        <v>132</v>
      </c>
      <c r="U26" s="28" t="s">
        <v>132</v>
      </c>
      <c r="V26" s="17">
        <v>27</v>
      </c>
      <c r="W26" s="18" t="s">
        <v>395</v>
      </c>
      <c r="X26" s="27"/>
    </row>
    <row r="27" spans="1:24">
      <c r="A27" s="133" t="s">
        <v>462</v>
      </c>
      <c r="B27" s="26">
        <v>272208</v>
      </c>
      <c r="C27" s="27" t="s">
        <v>463</v>
      </c>
      <c r="D27" s="27" t="s">
        <v>464</v>
      </c>
      <c r="E27" s="27" t="s">
        <v>464</v>
      </c>
      <c r="F27" s="17">
        <v>27</v>
      </c>
      <c r="G27" s="18" t="s">
        <v>395</v>
      </c>
      <c r="H27" s="17"/>
      <c r="J27" s="26"/>
      <c r="K27" s="29"/>
      <c r="L27" s="29"/>
      <c r="M27" s="29"/>
      <c r="N27" s="17"/>
      <c r="O27" s="18"/>
      <c r="P27" s="17"/>
      <c r="Q27" s="134" t="s">
        <v>107</v>
      </c>
      <c r="R27" s="26">
        <v>271025</v>
      </c>
      <c r="S27" s="29" t="s">
        <v>339</v>
      </c>
      <c r="T27" s="29" t="s">
        <v>133</v>
      </c>
      <c r="U27" s="29" t="s">
        <v>133</v>
      </c>
      <c r="V27" s="17">
        <v>27</v>
      </c>
      <c r="W27" s="18" t="s">
        <v>395</v>
      </c>
      <c r="X27" s="17"/>
    </row>
    <row r="28" spans="1:24">
      <c r="A28" s="133" t="s">
        <v>462</v>
      </c>
      <c r="B28" s="26">
        <v>490048</v>
      </c>
      <c r="C28" s="27" t="s">
        <v>281</v>
      </c>
      <c r="D28" s="27" t="s">
        <v>465</v>
      </c>
      <c r="E28" s="27" t="s">
        <v>465</v>
      </c>
      <c r="F28" s="17">
        <v>26</v>
      </c>
      <c r="G28" s="18" t="s">
        <v>441</v>
      </c>
      <c r="H28" s="17"/>
      <c r="J28" s="26"/>
      <c r="K28" s="27"/>
      <c r="L28" s="27"/>
      <c r="M28" s="27"/>
      <c r="N28" s="17"/>
      <c r="O28" s="18"/>
      <c r="P28" s="17"/>
      <c r="Q28" s="134" t="s">
        <v>107</v>
      </c>
      <c r="R28" s="26">
        <v>271026</v>
      </c>
      <c r="S28" s="27" t="s">
        <v>340</v>
      </c>
      <c r="T28" s="27" t="s">
        <v>134</v>
      </c>
      <c r="U28" s="27" t="s">
        <v>134</v>
      </c>
      <c r="V28" s="17">
        <v>27</v>
      </c>
      <c r="W28" s="18" t="s">
        <v>395</v>
      </c>
      <c r="X28" s="17"/>
    </row>
    <row r="29" spans="1:24">
      <c r="A29" s="133" t="s">
        <v>462</v>
      </c>
      <c r="B29" s="26">
        <v>491018</v>
      </c>
      <c r="C29" s="27" t="s">
        <v>269</v>
      </c>
      <c r="D29" s="27" t="s">
        <v>627</v>
      </c>
      <c r="E29" s="27" t="s">
        <v>627</v>
      </c>
      <c r="F29" s="17">
        <v>27</v>
      </c>
      <c r="G29" s="18" t="s">
        <v>395</v>
      </c>
      <c r="H29" s="17"/>
      <c r="J29" s="26"/>
      <c r="K29" s="27"/>
      <c r="L29" s="27"/>
      <c r="M29" s="27"/>
      <c r="N29" s="17"/>
      <c r="O29" s="18"/>
      <c r="P29" s="17"/>
      <c r="Q29" s="134" t="s">
        <v>107</v>
      </c>
      <c r="R29" s="26">
        <v>271027</v>
      </c>
      <c r="S29" s="27" t="s">
        <v>341</v>
      </c>
      <c r="T29" s="27" t="s">
        <v>135</v>
      </c>
      <c r="U29" s="27" t="s">
        <v>135</v>
      </c>
      <c r="V29" s="17">
        <v>27</v>
      </c>
      <c r="W29" s="18" t="s">
        <v>395</v>
      </c>
      <c r="X29" s="17"/>
    </row>
    <row r="30" spans="1:24">
      <c r="A30" s="133" t="s">
        <v>462</v>
      </c>
      <c r="B30" s="26">
        <v>492201</v>
      </c>
      <c r="C30" s="27" t="s">
        <v>280</v>
      </c>
      <c r="D30" s="27" t="s">
        <v>466</v>
      </c>
      <c r="E30" s="27" t="s">
        <v>466</v>
      </c>
      <c r="F30" s="17">
        <v>26</v>
      </c>
      <c r="G30" s="18" t="s">
        <v>441</v>
      </c>
      <c r="H30" s="17"/>
      <c r="J30" s="26"/>
      <c r="K30" s="27"/>
      <c r="L30" s="27"/>
      <c r="M30" s="27"/>
      <c r="N30" s="17"/>
      <c r="O30" s="18"/>
      <c r="P30" s="17"/>
      <c r="Q30" s="134" t="s">
        <v>107</v>
      </c>
      <c r="R30" s="26">
        <v>271028</v>
      </c>
      <c r="S30" s="27" t="s">
        <v>342</v>
      </c>
      <c r="T30" s="27" t="s">
        <v>136</v>
      </c>
      <c r="U30" s="27" t="s">
        <v>136</v>
      </c>
      <c r="V30" s="17">
        <v>27</v>
      </c>
      <c r="W30" s="18" t="s">
        <v>395</v>
      </c>
      <c r="X30" s="17"/>
    </row>
    <row r="31" spans="1:24">
      <c r="A31" s="133" t="s">
        <v>462</v>
      </c>
      <c r="B31" s="26">
        <v>492209</v>
      </c>
      <c r="C31" s="27" t="s">
        <v>270</v>
      </c>
      <c r="D31" s="27" t="s">
        <v>467</v>
      </c>
      <c r="E31" s="27" t="s">
        <v>467</v>
      </c>
      <c r="F31" s="17">
        <v>27</v>
      </c>
      <c r="G31" s="18" t="s">
        <v>395</v>
      </c>
      <c r="H31" s="17"/>
      <c r="J31" s="26"/>
      <c r="K31" s="27"/>
      <c r="L31" s="27"/>
      <c r="M31" s="27"/>
      <c r="N31" s="17"/>
      <c r="O31" s="18"/>
      <c r="P31" s="17"/>
      <c r="Q31" s="134" t="s">
        <v>107</v>
      </c>
      <c r="R31" s="26">
        <v>271030</v>
      </c>
      <c r="S31" s="27" t="s">
        <v>309</v>
      </c>
      <c r="T31" s="27" t="s">
        <v>77</v>
      </c>
      <c r="U31" s="27" t="s">
        <v>77</v>
      </c>
      <c r="V31" s="17">
        <v>27</v>
      </c>
      <c r="W31" s="18" t="s">
        <v>395</v>
      </c>
      <c r="X31" s="17"/>
    </row>
    <row r="32" spans="1:24">
      <c r="A32" s="133" t="s">
        <v>462</v>
      </c>
      <c r="B32" s="26">
        <v>492213</v>
      </c>
      <c r="C32" s="27" t="s">
        <v>271</v>
      </c>
      <c r="D32" s="27" t="s">
        <v>468</v>
      </c>
      <c r="E32" s="27" t="s">
        <v>468</v>
      </c>
      <c r="F32" s="17">
        <v>27</v>
      </c>
      <c r="G32" s="18" t="s">
        <v>395</v>
      </c>
      <c r="H32" s="27"/>
      <c r="J32" s="26"/>
      <c r="K32" s="27"/>
      <c r="L32" s="27"/>
      <c r="M32" s="27"/>
      <c r="N32" s="17"/>
      <c r="O32" s="18"/>
      <c r="P32" s="17"/>
      <c r="Q32" s="134" t="s">
        <v>107</v>
      </c>
      <c r="R32" s="26">
        <v>271031</v>
      </c>
      <c r="S32" s="27" t="s">
        <v>343</v>
      </c>
      <c r="T32" s="27" t="s">
        <v>137</v>
      </c>
      <c r="U32" s="27" t="s">
        <v>137</v>
      </c>
      <c r="V32" s="17">
        <v>27</v>
      </c>
      <c r="W32" s="18" t="s">
        <v>395</v>
      </c>
      <c r="X32" s="17"/>
    </row>
    <row r="33" spans="1:24">
      <c r="A33" s="133" t="s">
        <v>462</v>
      </c>
      <c r="B33" s="26">
        <v>492216</v>
      </c>
      <c r="C33" s="27" t="s">
        <v>272</v>
      </c>
      <c r="D33" s="27" t="s">
        <v>469</v>
      </c>
      <c r="E33" s="27" t="s">
        <v>469</v>
      </c>
      <c r="F33" s="17">
        <v>27</v>
      </c>
      <c r="G33" s="18" t="s">
        <v>395</v>
      </c>
      <c r="H33" s="27"/>
      <c r="J33" s="26"/>
      <c r="K33" s="27"/>
      <c r="L33" s="27"/>
      <c r="M33" s="27"/>
      <c r="N33" s="17"/>
      <c r="O33" s="18"/>
      <c r="P33" s="17"/>
      <c r="Q33" s="134" t="s">
        <v>107</v>
      </c>
      <c r="R33" s="26">
        <v>271032</v>
      </c>
      <c r="S33" s="27" t="s">
        <v>344</v>
      </c>
      <c r="T33" s="27" t="s">
        <v>138</v>
      </c>
      <c r="U33" s="27" t="s">
        <v>138</v>
      </c>
      <c r="V33" s="17">
        <v>27</v>
      </c>
      <c r="W33" s="18" t="s">
        <v>395</v>
      </c>
      <c r="X33" s="17"/>
    </row>
    <row r="34" spans="1:24">
      <c r="A34" s="133" t="s">
        <v>462</v>
      </c>
      <c r="B34" s="26">
        <v>492217</v>
      </c>
      <c r="C34" s="27" t="s">
        <v>273</v>
      </c>
      <c r="D34" s="27" t="s">
        <v>470</v>
      </c>
      <c r="E34" s="27" t="s">
        <v>470</v>
      </c>
      <c r="F34" s="17">
        <v>27</v>
      </c>
      <c r="G34" s="18" t="s">
        <v>395</v>
      </c>
      <c r="H34" s="27"/>
      <c r="J34" s="26"/>
      <c r="K34" s="27"/>
      <c r="L34" s="27"/>
      <c r="M34" s="27"/>
      <c r="N34" s="17"/>
      <c r="O34" s="18"/>
      <c r="P34" s="17"/>
      <c r="Q34" s="134" t="s">
        <v>107</v>
      </c>
      <c r="R34" s="26">
        <v>271033</v>
      </c>
      <c r="S34" s="27" t="s">
        <v>345</v>
      </c>
      <c r="T34" s="27" t="s">
        <v>139</v>
      </c>
      <c r="U34" s="27" t="s">
        <v>139</v>
      </c>
      <c r="V34" s="17">
        <v>27</v>
      </c>
      <c r="W34" s="18" t="s">
        <v>395</v>
      </c>
      <c r="X34" s="17"/>
    </row>
    <row r="35" spans="1:24">
      <c r="A35" s="133" t="s">
        <v>462</v>
      </c>
      <c r="B35" s="26">
        <v>492220</v>
      </c>
      <c r="C35" s="27" t="s">
        <v>274</v>
      </c>
      <c r="D35" s="27" t="s">
        <v>471</v>
      </c>
      <c r="E35" s="27" t="s">
        <v>471</v>
      </c>
      <c r="F35" s="17">
        <v>27</v>
      </c>
      <c r="G35" s="18" t="s">
        <v>395</v>
      </c>
      <c r="H35" s="17"/>
      <c r="J35" s="26"/>
      <c r="K35" s="29"/>
      <c r="L35" s="29"/>
      <c r="M35" s="29"/>
      <c r="N35" s="17"/>
      <c r="O35" s="18"/>
      <c r="P35" s="17"/>
      <c r="Q35" s="134" t="s">
        <v>107</v>
      </c>
      <c r="R35" s="26">
        <v>271034</v>
      </c>
      <c r="S35" s="29" t="s">
        <v>346</v>
      </c>
      <c r="T35" s="29" t="s">
        <v>140</v>
      </c>
      <c r="U35" s="29" t="s">
        <v>140</v>
      </c>
      <c r="V35" s="17">
        <v>27</v>
      </c>
      <c r="W35" s="18" t="s">
        <v>395</v>
      </c>
      <c r="X35" s="17"/>
    </row>
    <row r="36" spans="1:24">
      <c r="A36" s="133" t="s">
        <v>462</v>
      </c>
      <c r="B36" s="26">
        <v>492221</v>
      </c>
      <c r="C36" s="27" t="s">
        <v>275</v>
      </c>
      <c r="D36" s="27" t="s">
        <v>472</v>
      </c>
      <c r="E36" s="27" t="s">
        <v>472</v>
      </c>
      <c r="F36" s="17">
        <v>27</v>
      </c>
      <c r="G36" s="18" t="s">
        <v>395</v>
      </c>
      <c r="H36" s="17"/>
      <c r="J36" s="26"/>
      <c r="K36" s="29"/>
      <c r="L36" s="29"/>
      <c r="M36" s="29"/>
      <c r="N36" s="17"/>
      <c r="O36" s="18"/>
      <c r="P36" s="17"/>
      <c r="Q36" s="134" t="s">
        <v>107</v>
      </c>
      <c r="R36" s="26">
        <v>271035</v>
      </c>
      <c r="S36" s="29" t="s">
        <v>347</v>
      </c>
      <c r="T36" s="29" t="s">
        <v>141</v>
      </c>
      <c r="U36" s="29" t="s">
        <v>141</v>
      </c>
      <c r="V36" s="17">
        <v>27</v>
      </c>
      <c r="W36" s="18" t="s">
        <v>395</v>
      </c>
      <c r="X36" s="17"/>
    </row>
    <row r="37" spans="1:24">
      <c r="A37" s="133" t="s">
        <v>462</v>
      </c>
      <c r="B37" s="26">
        <v>492244</v>
      </c>
      <c r="C37" s="27" t="s">
        <v>278</v>
      </c>
      <c r="D37" s="27" t="s">
        <v>473</v>
      </c>
      <c r="E37" s="27" t="s">
        <v>473</v>
      </c>
      <c r="F37" s="17">
        <v>28</v>
      </c>
      <c r="G37" s="18" t="s">
        <v>460</v>
      </c>
      <c r="H37" s="17"/>
      <c r="J37" s="26"/>
      <c r="K37" s="29"/>
      <c r="L37" s="29"/>
      <c r="M37" s="29"/>
      <c r="N37" s="17"/>
      <c r="O37" s="18"/>
      <c r="P37" s="17"/>
      <c r="Q37" s="134" t="s">
        <v>107</v>
      </c>
      <c r="R37" s="26">
        <v>271036</v>
      </c>
      <c r="S37" s="29" t="s">
        <v>349</v>
      </c>
      <c r="T37" s="29" t="s">
        <v>143</v>
      </c>
      <c r="U37" s="29" t="s">
        <v>143</v>
      </c>
      <c r="V37" s="17">
        <v>27</v>
      </c>
      <c r="W37" s="18" t="s">
        <v>395</v>
      </c>
      <c r="X37" s="17"/>
    </row>
    <row r="38" spans="1:24">
      <c r="A38" s="133" t="s">
        <v>462</v>
      </c>
      <c r="B38" s="26">
        <v>492246</v>
      </c>
      <c r="C38" s="27" t="s">
        <v>279</v>
      </c>
      <c r="D38" s="27" t="s">
        <v>474</v>
      </c>
      <c r="E38" s="27" t="s">
        <v>474</v>
      </c>
      <c r="F38" s="17">
        <v>28</v>
      </c>
      <c r="G38" s="18" t="s">
        <v>460</v>
      </c>
      <c r="H38" s="17"/>
      <c r="J38" s="26"/>
      <c r="K38" s="29"/>
      <c r="L38" s="29"/>
      <c r="M38" s="29"/>
      <c r="N38" s="17"/>
      <c r="O38" s="18"/>
      <c r="P38" s="17"/>
      <c r="Q38" s="134" t="s">
        <v>107</v>
      </c>
      <c r="R38" s="26">
        <v>271037</v>
      </c>
      <c r="S38" s="29" t="s">
        <v>348</v>
      </c>
      <c r="T38" s="29" t="s">
        <v>142</v>
      </c>
      <c r="U38" s="29" t="s">
        <v>142</v>
      </c>
      <c r="V38" s="17">
        <v>27</v>
      </c>
      <c r="W38" s="18" t="s">
        <v>395</v>
      </c>
      <c r="X38" s="17"/>
    </row>
    <row r="39" spans="1:24">
      <c r="A39" s="133" t="s">
        <v>462</v>
      </c>
      <c r="B39" s="26">
        <v>492249</v>
      </c>
      <c r="C39" s="27" t="s">
        <v>475</v>
      </c>
      <c r="D39" s="27" t="s">
        <v>476</v>
      </c>
      <c r="E39" s="27" t="s">
        <v>476</v>
      </c>
      <c r="F39" s="17">
        <v>29</v>
      </c>
      <c r="G39" s="18" t="s">
        <v>477</v>
      </c>
      <c r="H39" s="17"/>
      <c r="J39" s="26"/>
      <c r="K39" s="27"/>
      <c r="L39" s="27"/>
      <c r="M39" s="27"/>
      <c r="N39" s="17"/>
      <c r="O39" s="18"/>
      <c r="P39" s="17"/>
      <c r="Q39" s="134" t="s">
        <v>107</v>
      </c>
      <c r="R39" s="26">
        <v>271038</v>
      </c>
      <c r="S39" s="27" t="s">
        <v>350</v>
      </c>
      <c r="T39" s="27" t="s">
        <v>144</v>
      </c>
      <c r="U39" s="27" t="s">
        <v>144</v>
      </c>
      <c r="V39" s="17">
        <v>27</v>
      </c>
      <c r="W39" s="18" t="s">
        <v>395</v>
      </c>
      <c r="X39" s="17"/>
    </row>
    <row r="40" spans="1:24">
      <c r="A40" s="133" t="s">
        <v>462</v>
      </c>
      <c r="B40" s="26">
        <v>492302</v>
      </c>
      <c r="C40" s="27" t="s">
        <v>276</v>
      </c>
      <c r="D40" s="27" t="s">
        <v>478</v>
      </c>
      <c r="E40" s="27" t="s">
        <v>478</v>
      </c>
      <c r="F40" s="17">
        <v>27</v>
      </c>
      <c r="G40" s="18" t="s">
        <v>395</v>
      </c>
      <c r="H40" s="17"/>
      <c r="J40" s="26"/>
      <c r="K40" s="27"/>
      <c r="L40" s="27"/>
      <c r="M40" s="27"/>
      <c r="N40" s="17"/>
      <c r="O40" s="18"/>
      <c r="P40" s="17"/>
      <c r="Q40" s="134" t="s">
        <v>107</v>
      </c>
      <c r="R40" s="26">
        <v>271039</v>
      </c>
      <c r="S40" s="27" t="s">
        <v>351</v>
      </c>
      <c r="T40" s="27" t="s">
        <v>145</v>
      </c>
      <c r="U40" s="27" t="s">
        <v>145</v>
      </c>
      <c r="V40" s="17">
        <v>27</v>
      </c>
      <c r="W40" s="18" t="s">
        <v>395</v>
      </c>
      <c r="X40" s="17"/>
    </row>
    <row r="41" spans="1:24">
      <c r="A41" s="133" t="s">
        <v>462</v>
      </c>
      <c r="B41" s="26">
        <v>492355</v>
      </c>
      <c r="C41" s="27" t="s">
        <v>277</v>
      </c>
      <c r="D41" s="27" t="s">
        <v>479</v>
      </c>
      <c r="E41" s="27" t="s">
        <v>479</v>
      </c>
      <c r="F41" s="17">
        <v>27</v>
      </c>
      <c r="G41" s="18" t="s">
        <v>395</v>
      </c>
      <c r="H41" s="17"/>
      <c r="J41" s="26"/>
      <c r="K41" s="27"/>
      <c r="L41" s="27"/>
      <c r="M41" s="27"/>
      <c r="N41" s="17"/>
      <c r="O41" s="18"/>
      <c r="P41" s="17"/>
      <c r="Q41" s="134" t="s">
        <v>107</v>
      </c>
      <c r="R41" s="26">
        <v>271040</v>
      </c>
      <c r="S41" s="27" t="s">
        <v>352</v>
      </c>
      <c r="T41" s="27" t="s">
        <v>146</v>
      </c>
      <c r="U41" s="27" t="s">
        <v>146</v>
      </c>
      <c r="V41" s="17">
        <v>27</v>
      </c>
      <c r="W41" s="18" t="s">
        <v>395</v>
      </c>
      <c r="X41" s="17"/>
    </row>
    <row r="42" spans="1:24">
      <c r="A42" s="133" t="s">
        <v>462</v>
      </c>
      <c r="B42" s="26">
        <v>492523</v>
      </c>
      <c r="C42" s="27" t="s">
        <v>480</v>
      </c>
      <c r="D42" s="27" t="s">
        <v>481</v>
      </c>
      <c r="E42" s="27" t="s">
        <v>481</v>
      </c>
      <c r="F42" s="17">
        <v>27</v>
      </c>
      <c r="G42" s="18" t="s">
        <v>395</v>
      </c>
      <c r="H42" s="17"/>
      <c r="J42" s="26"/>
      <c r="K42" s="29"/>
      <c r="L42" s="29"/>
      <c r="M42" s="29"/>
      <c r="N42" s="17"/>
      <c r="O42" s="18"/>
      <c r="P42" s="17"/>
      <c r="Q42" s="134" t="s">
        <v>107</v>
      </c>
      <c r="R42" s="26">
        <v>271041</v>
      </c>
      <c r="S42" s="29" t="s">
        <v>353</v>
      </c>
      <c r="T42" s="29" t="s">
        <v>147</v>
      </c>
      <c r="U42" s="29" t="s">
        <v>147</v>
      </c>
      <c r="V42" s="17">
        <v>27</v>
      </c>
      <c r="W42" s="18" t="s">
        <v>395</v>
      </c>
      <c r="X42" s="17"/>
    </row>
    <row r="43" spans="1:24">
      <c r="A43" s="133" t="s">
        <v>462</v>
      </c>
      <c r="B43" s="26">
        <v>499998</v>
      </c>
      <c r="C43" s="27" t="s">
        <v>282</v>
      </c>
      <c r="D43" s="27" t="s">
        <v>482</v>
      </c>
      <c r="E43" s="27" t="s">
        <v>482</v>
      </c>
      <c r="F43" s="17">
        <v>26</v>
      </c>
      <c r="G43" s="18" t="s">
        <v>441</v>
      </c>
      <c r="H43" s="17"/>
      <c r="J43" s="26"/>
      <c r="K43" s="29"/>
      <c r="L43" s="29"/>
      <c r="M43" s="29"/>
      <c r="N43" s="17"/>
      <c r="O43" s="18"/>
      <c r="P43" s="17"/>
      <c r="Q43" s="134" t="s">
        <v>107</v>
      </c>
      <c r="R43" s="26">
        <v>271042</v>
      </c>
      <c r="S43" s="29" t="s">
        <v>354</v>
      </c>
      <c r="T43" s="29" t="s">
        <v>148</v>
      </c>
      <c r="U43" s="29" t="s">
        <v>148</v>
      </c>
      <c r="V43" s="17">
        <v>27</v>
      </c>
      <c r="W43" s="18" t="s">
        <v>395</v>
      </c>
      <c r="X43" s="17"/>
    </row>
    <row r="44" spans="1:24">
      <c r="A44" s="133" t="s">
        <v>462</v>
      </c>
      <c r="B44" s="26">
        <v>499999</v>
      </c>
      <c r="C44" s="27" t="s">
        <v>283</v>
      </c>
      <c r="D44" s="27" t="s">
        <v>483</v>
      </c>
      <c r="E44" s="27" t="s">
        <v>483</v>
      </c>
      <c r="F44" s="17">
        <v>26</v>
      </c>
      <c r="G44" s="18" t="s">
        <v>441</v>
      </c>
      <c r="H44" s="17"/>
      <c r="J44" s="26"/>
      <c r="K44" s="29"/>
      <c r="L44" s="29"/>
      <c r="M44" s="29"/>
      <c r="N44" s="17"/>
      <c r="O44" s="18"/>
      <c r="P44" s="17"/>
      <c r="Q44" s="134" t="s">
        <v>107</v>
      </c>
      <c r="R44" s="26">
        <v>271043</v>
      </c>
      <c r="S44" s="29" t="s">
        <v>355</v>
      </c>
      <c r="T44" s="29" t="s">
        <v>149</v>
      </c>
      <c r="U44" s="29" t="s">
        <v>149</v>
      </c>
      <c r="V44" s="17">
        <v>27</v>
      </c>
      <c r="W44" s="18" t="s">
        <v>395</v>
      </c>
      <c r="X44" s="17"/>
    </row>
    <row r="45" spans="1:24">
      <c r="A45" s="133" t="s">
        <v>484</v>
      </c>
      <c r="B45" s="26">
        <v>273214</v>
      </c>
      <c r="C45" s="27" t="s">
        <v>265</v>
      </c>
      <c r="D45" s="27" t="s">
        <v>485</v>
      </c>
      <c r="E45" s="27" t="s">
        <v>485</v>
      </c>
      <c r="F45" s="17">
        <v>27</v>
      </c>
      <c r="G45" s="18" t="s">
        <v>395</v>
      </c>
      <c r="H45" s="17"/>
      <c r="J45" s="26"/>
      <c r="K45" s="29"/>
      <c r="L45" s="29"/>
      <c r="M45" s="29"/>
      <c r="N45" s="17"/>
      <c r="O45" s="18"/>
      <c r="P45" s="17"/>
      <c r="Q45" s="134" t="s">
        <v>107</v>
      </c>
      <c r="R45" s="26">
        <v>271044</v>
      </c>
      <c r="S45" s="29" t="s">
        <v>356</v>
      </c>
      <c r="T45" s="29" t="s">
        <v>150</v>
      </c>
      <c r="U45" s="29" t="s">
        <v>150</v>
      </c>
      <c r="V45" s="17">
        <v>27</v>
      </c>
      <c r="W45" s="18" t="s">
        <v>395</v>
      </c>
      <c r="X45" s="17"/>
    </row>
    <row r="46" spans="1:24">
      <c r="A46" s="133" t="s">
        <v>484</v>
      </c>
      <c r="B46" s="26">
        <v>273239</v>
      </c>
      <c r="C46" s="27" t="s">
        <v>619</v>
      </c>
      <c r="D46" s="27" t="s">
        <v>486</v>
      </c>
      <c r="E46" s="27" t="s">
        <v>486</v>
      </c>
      <c r="F46" s="17">
        <v>27</v>
      </c>
      <c r="G46" s="18" t="s">
        <v>395</v>
      </c>
      <c r="H46" s="17"/>
      <c r="J46" s="26"/>
      <c r="K46" s="27"/>
      <c r="L46" s="27"/>
      <c r="M46" s="27"/>
      <c r="N46" s="17"/>
      <c r="O46" s="18"/>
      <c r="P46" s="17"/>
      <c r="Q46" s="134" t="s">
        <v>107</v>
      </c>
      <c r="R46" s="26">
        <v>271045</v>
      </c>
      <c r="S46" s="27" t="s">
        <v>308</v>
      </c>
      <c r="T46" s="27" t="s">
        <v>151</v>
      </c>
      <c r="U46" s="27" t="s">
        <v>151</v>
      </c>
      <c r="V46" s="17">
        <v>27</v>
      </c>
      <c r="W46" s="18" t="s">
        <v>395</v>
      </c>
      <c r="X46" s="17"/>
    </row>
    <row r="47" spans="1:24">
      <c r="A47" s="133" t="s">
        <v>484</v>
      </c>
      <c r="B47" s="26">
        <v>273241</v>
      </c>
      <c r="C47" s="27" t="s">
        <v>266</v>
      </c>
      <c r="D47" s="27" t="s">
        <v>487</v>
      </c>
      <c r="E47" s="27" t="s">
        <v>487</v>
      </c>
      <c r="F47" s="17">
        <v>27</v>
      </c>
      <c r="G47" s="18" t="s">
        <v>395</v>
      </c>
      <c r="H47" s="17"/>
      <c r="J47" s="26"/>
      <c r="K47" s="27"/>
      <c r="L47" s="27"/>
      <c r="M47" s="27"/>
      <c r="N47" s="17"/>
      <c r="O47" s="18"/>
      <c r="P47" s="27"/>
      <c r="Q47" s="134" t="s">
        <v>107</v>
      </c>
      <c r="R47" s="26">
        <v>271046</v>
      </c>
      <c r="S47" s="27" t="s">
        <v>357</v>
      </c>
      <c r="T47" s="27" t="s">
        <v>152</v>
      </c>
      <c r="U47" s="27" t="s">
        <v>152</v>
      </c>
      <c r="V47" s="17">
        <v>27</v>
      </c>
      <c r="W47" s="18" t="s">
        <v>395</v>
      </c>
      <c r="X47" s="27"/>
    </row>
    <row r="48" spans="1:24">
      <c r="A48" s="133" t="s">
        <v>484</v>
      </c>
      <c r="B48" s="26">
        <v>273251</v>
      </c>
      <c r="C48" s="27" t="s">
        <v>268</v>
      </c>
      <c r="D48" s="27" t="s">
        <v>488</v>
      </c>
      <c r="E48" s="27" t="s">
        <v>488</v>
      </c>
      <c r="F48" s="17">
        <v>27</v>
      </c>
      <c r="G48" s="18" t="s">
        <v>395</v>
      </c>
      <c r="H48" s="17"/>
      <c r="J48" s="26"/>
      <c r="K48" s="27"/>
      <c r="L48" s="27"/>
      <c r="M48" s="27"/>
      <c r="N48" s="17"/>
      <c r="O48" s="18"/>
      <c r="P48" s="27"/>
      <c r="Q48" s="134" t="s">
        <v>107</v>
      </c>
      <c r="R48" s="26">
        <v>271047</v>
      </c>
      <c r="S48" s="27" t="s">
        <v>344</v>
      </c>
      <c r="T48" s="27" t="s">
        <v>153</v>
      </c>
      <c r="U48" s="27" t="s">
        <v>153</v>
      </c>
      <c r="V48" s="17">
        <v>27</v>
      </c>
      <c r="W48" s="18" t="s">
        <v>395</v>
      </c>
      <c r="X48" s="27"/>
    </row>
    <row r="49" spans="1:24">
      <c r="A49" s="133" t="s">
        <v>484</v>
      </c>
      <c r="B49" s="26">
        <v>273252</v>
      </c>
      <c r="C49" s="27" t="s">
        <v>267</v>
      </c>
      <c r="D49" s="27" t="s">
        <v>489</v>
      </c>
      <c r="E49" s="27" t="s">
        <v>489</v>
      </c>
      <c r="F49" s="17">
        <v>27</v>
      </c>
      <c r="G49" s="18" t="s">
        <v>395</v>
      </c>
      <c r="H49" s="17"/>
      <c r="J49" s="26"/>
      <c r="K49" s="27"/>
      <c r="L49" s="27"/>
      <c r="M49" s="27"/>
      <c r="N49" s="17"/>
      <c r="O49" s="18"/>
      <c r="P49" s="17"/>
      <c r="Q49" s="134" t="s">
        <v>107</v>
      </c>
      <c r="R49" s="26">
        <v>271048</v>
      </c>
      <c r="S49" s="27" t="s">
        <v>358</v>
      </c>
      <c r="T49" s="27" t="s">
        <v>154</v>
      </c>
      <c r="U49" s="27" t="s">
        <v>154</v>
      </c>
      <c r="V49" s="17">
        <v>27</v>
      </c>
      <c r="W49" s="18" t="s">
        <v>395</v>
      </c>
      <c r="X49" s="17"/>
    </row>
    <row r="50" spans="1:24">
      <c r="B50" s="26"/>
      <c r="C50" s="27"/>
      <c r="D50" s="27"/>
      <c r="E50" s="27"/>
      <c r="F50" s="17"/>
      <c r="G50" s="18"/>
      <c r="H50" s="17"/>
      <c r="J50" s="26"/>
      <c r="K50" s="27"/>
      <c r="L50" s="27"/>
      <c r="M50" s="27"/>
      <c r="N50" s="17"/>
      <c r="O50" s="18"/>
      <c r="P50" s="17"/>
      <c r="Q50" s="134" t="s">
        <v>107</v>
      </c>
      <c r="R50" s="26">
        <v>271101</v>
      </c>
      <c r="S50" s="27" t="s">
        <v>155</v>
      </c>
      <c r="T50" s="27" t="s">
        <v>156</v>
      </c>
      <c r="U50" s="27" t="s">
        <v>156</v>
      </c>
      <c r="V50" s="17">
        <v>27</v>
      </c>
      <c r="W50" s="18" t="s">
        <v>395</v>
      </c>
      <c r="X50" s="17"/>
    </row>
    <row r="51" spans="1:24">
      <c r="B51" s="26"/>
      <c r="C51" s="27"/>
      <c r="D51" s="27"/>
      <c r="E51" s="27"/>
      <c r="F51" s="17"/>
      <c r="G51" s="18"/>
      <c r="H51" s="17"/>
      <c r="J51" s="26"/>
      <c r="K51" s="27"/>
      <c r="L51" s="27"/>
      <c r="M51" s="27"/>
      <c r="N51" s="17"/>
      <c r="O51" s="18"/>
      <c r="P51" s="17"/>
      <c r="Q51" s="134" t="s">
        <v>107</v>
      </c>
      <c r="R51" s="26">
        <v>271102</v>
      </c>
      <c r="S51" s="27" t="s">
        <v>157</v>
      </c>
      <c r="T51" s="27" t="s">
        <v>359</v>
      </c>
      <c r="U51" s="27" t="s">
        <v>359</v>
      </c>
      <c r="V51" s="17">
        <v>27</v>
      </c>
      <c r="W51" s="18" t="s">
        <v>395</v>
      </c>
      <c r="X51" s="17"/>
    </row>
    <row r="52" spans="1:24">
      <c r="B52" s="26"/>
      <c r="C52" s="27"/>
      <c r="D52" s="27"/>
      <c r="E52" s="27"/>
      <c r="F52" s="17"/>
      <c r="G52" s="18"/>
      <c r="H52" s="17"/>
      <c r="J52" s="26"/>
      <c r="K52" s="27"/>
      <c r="L52" s="27"/>
      <c r="M52" s="27"/>
      <c r="N52" s="17"/>
      <c r="O52" s="18"/>
      <c r="P52" s="17"/>
      <c r="Q52" s="134" t="s">
        <v>107</v>
      </c>
      <c r="R52" s="26">
        <v>271103</v>
      </c>
      <c r="S52" s="27" t="s">
        <v>158</v>
      </c>
      <c r="T52" s="27" t="s">
        <v>159</v>
      </c>
      <c r="U52" s="27" t="s">
        <v>159</v>
      </c>
      <c r="V52" s="17">
        <v>27</v>
      </c>
      <c r="W52" s="18" t="s">
        <v>395</v>
      </c>
      <c r="X52" s="17"/>
    </row>
    <row r="53" spans="1:24">
      <c r="B53" s="26"/>
      <c r="C53" s="27"/>
      <c r="D53" s="27"/>
      <c r="E53" s="27"/>
      <c r="F53" s="17"/>
      <c r="G53" s="18"/>
      <c r="H53" s="17"/>
      <c r="J53" s="26"/>
      <c r="K53" s="27"/>
      <c r="L53" s="27"/>
      <c r="M53" s="27"/>
      <c r="N53" s="17"/>
      <c r="O53" s="18"/>
      <c r="P53" s="27"/>
      <c r="Q53" s="134" t="s">
        <v>107</v>
      </c>
      <c r="R53" s="26">
        <v>271104</v>
      </c>
      <c r="S53" s="27" t="s">
        <v>160</v>
      </c>
      <c r="T53" s="27" t="s">
        <v>161</v>
      </c>
      <c r="U53" s="27" t="s">
        <v>161</v>
      </c>
      <c r="V53" s="17">
        <v>27</v>
      </c>
      <c r="W53" s="18" t="s">
        <v>395</v>
      </c>
      <c r="X53" s="17"/>
    </row>
    <row r="54" spans="1:24">
      <c r="B54" s="26"/>
      <c r="C54" s="27"/>
      <c r="D54" s="27"/>
      <c r="E54" s="27"/>
      <c r="F54" s="17"/>
      <c r="G54" s="18"/>
      <c r="H54" s="17"/>
      <c r="J54" s="26"/>
      <c r="K54" s="27"/>
      <c r="L54" s="27"/>
      <c r="M54" s="27"/>
      <c r="N54" s="17"/>
      <c r="O54" s="18"/>
      <c r="P54" s="27"/>
      <c r="Q54" s="134" t="s">
        <v>107</v>
      </c>
      <c r="R54" s="26">
        <v>271105</v>
      </c>
      <c r="S54" s="27" t="s">
        <v>162</v>
      </c>
      <c r="T54" s="27" t="s">
        <v>163</v>
      </c>
      <c r="U54" s="27" t="s">
        <v>163</v>
      </c>
      <c r="V54" s="17">
        <v>27</v>
      </c>
      <c r="W54" s="18" t="s">
        <v>395</v>
      </c>
      <c r="X54" s="27"/>
    </row>
    <row r="55" spans="1:24">
      <c r="B55" s="26"/>
      <c r="C55" s="27"/>
      <c r="D55" s="27"/>
      <c r="E55" s="27"/>
      <c r="F55" s="17"/>
      <c r="G55" s="18"/>
      <c r="H55" s="17"/>
      <c r="J55" s="26"/>
      <c r="K55" s="27"/>
      <c r="L55" s="27"/>
      <c r="M55" s="27"/>
      <c r="N55" s="17"/>
      <c r="O55" s="18"/>
      <c r="P55" s="17"/>
      <c r="Q55" s="134" t="s">
        <v>107</v>
      </c>
      <c r="R55" s="26">
        <v>271106</v>
      </c>
      <c r="S55" s="27" t="s">
        <v>164</v>
      </c>
      <c r="T55" s="27" t="s">
        <v>165</v>
      </c>
      <c r="U55" s="27" t="s">
        <v>165</v>
      </c>
      <c r="V55" s="17">
        <v>27</v>
      </c>
      <c r="W55" s="18" t="s">
        <v>395</v>
      </c>
      <c r="X55" s="27"/>
    </row>
    <row r="56" spans="1:24">
      <c r="B56" s="26"/>
      <c r="C56" s="27"/>
      <c r="D56" s="27"/>
      <c r="E56" s="27"/>
      <c r="F56" s="17"/>
      <c r="G56" s="18"/>
      <c r="H56" s="17"/>
      <c r="Q56" s="134" t="s">
        <v>107</v>
      </c>
      <c r="R56" s="26">
        <v>271107</v>
      </c>
      <c r="S56" s="27" t="s">
        <v>166</v>
      </c>
      <c r="T56" s="27" t="s">
        <v>167</v>
      </c>
      <c r="U56" s="27" t="s">
        <v>167</v>
      </c>
      <c r="V56" s="17">
        <v>27</v>
      </c>
      <c r="W56" s="18" t="s">
        <v>395</v>
      </c>
      <c r="X56" s="17"/>
    </row>
    <row r="57" spans="1:24">
      <c r="B57" s="26"/>
      <c r="C57" s="27"/>
      <c r="D57" s="27"/>
      <c r="E57" s="27"/>
      <c r="F57" s="17"/>
      <c r="G57" s="18"/>
      <c r="H57" s="17"/>
      <c r="Q57" s="134" t="s">
        <v>107</v>
      </c>
      <c r="R57" s="129">
        <v>271108</v>
      </c>
      <c r="S57" s="129" t="s">
        <v>168</v>
      </c>
      <c r="T57" s="129" t="s">
        <v>169</v>
      </c>
      <c r="U57" s="129" t="s">
        <v>169</v>
      </c>
      <c r="V57" s="129">
        <v>27</v>
      </c>
      <c r="W57" s="18" t="s">
        <v>395</v>
      </c>
      <c r="X57" s="129"/>
    </row>
    <row r="58" spans="1:24">
      <c r="B58" s="26"/>
      <c r="C58" s="27"/>
      <c r="D58" s="27"/>
      <c r="E58" s="27"/>
      <c r="F58" s="17"/>
      <c r="G58" s="18"/>
      <c r="H58" s="17"/>
      <c r="Q58" s="134" t="s">
        <v>107</v>
      </c>
      <c r="R58" s="129">
        <v>271109</v>
      </c>
      <c r="S58" s="129" t="s">
        <v>170</v>
      </c>
      <c r="T58" s="129" t="s">
        <v>171</v>
      </c>
      <c r="U58" s="129" t="s">
        <v>171</v>
      </c>
      <c r="V58" s="129">
        <v>27</v>
      </c>
      <c r="W58" s="18" t="s">
        <v>395</v>
      </c>
      <c r="X58" s="129"/>
    </row>
    <row r="59" spans="1:24">
      <c r="B59" s="26"/>
      <c r="C59" s="27"/>
      <c r="D59" s="27"/>
      <c r="E59" s="27"/>
      <c r="F59" s="17"/>
      <c r="G59" s="18"/>
      <c r="H59" s="17"/>
      <c r="Q59" s="134" t="s">
        <v>107</v>
      </c>
      <c r="R59" s="129">
        <v>271110</v>
      </c>
      <c r="S59" s="129" t="s">
        <v>172</v>
      </c>
      <c r="T59" s="129" t="s">
        <v>173</v>
      </c>
      <c r="U59" s="129" t="s">
        <v>173</v>
      </c>
      <c r="V59" s="129">
        <v>27</v>
      </c>
      <c r="W59" s="18" t="s">
        <v>395</v>
      </c>
      <c r="X59" s="129"/>
    </row>
    <row r="60" spans="1:24">
      <c r="B60" s="26"/>
      <c r="C60" s="27"/>
      <c r="D60" s="27"/>
      <c r="E60" s="27"/>
      <c r="F60" s="17"/>
      <c r="G60" s="18"/>
      <c r="H60" s="17"/>
      <c r="Q60" s="134" t="s">
        <v>107</v>
      </c>
      <c r="R60" s="129">
        <v>271111</v>
      </c>
      <c r="S60" s="129" t="s">
        <v>174</v>
      </c>
      <c r="T60" s="129" t="s">
        <v>360</v>
      </c>
      <c r="U60" s="129" t="s">
        <v>360</v>
      </c>
      <c r="V60" s="129">
        <v>27</v>
      </c>
      <c r="W60" s="18" t="s">
        <v>395</v>
      </c>
      <c r="X60" s="129"/>
    </row>
    <row r="61" spans="1:24">
      <c r="B61" s="26"/>
      <c r="C61" s="27"/>
      <c r="D61" s="27"/>
      <c r="E61" s="27"/>
      <c r="F61" s="17"/>
      <c r="G61" s="18"/>
      <c r="H61" s="17"/>
      <c r="Q61" s="134" t="s">
        <v>107</v>
      </c>
      <c r="R61" s="129">
        <v>271112</v>
      </c>
      <c r="S61" s="129" t="s">
        <v>175</v>
      </c>
      <c r="T61" s="129" t="s">
        <v>361</v>
      </c>
      <c r="U61" s="129" t="s">
        <v>361</v>
      </c>
      <c r="V61" s="129">
        <v>27</v>
      </c>
      <c r="W61" s="18" t="s">
        <v>395</v>
      </c>
      <c r="X61" s="129"/>
    </row>
    <row r="62" spans="1:24">
      <c r="B62" s="26"/>
      <c r="C62" s="27"/>
      <c r="D62" s="27"/>
      <c r="E62" s="27"/>
      <c r="F62" s="17"/>
      <c r="G62" s="18"/>
      <c r="H62" s="17"/>
      <c r="Q62" s="134" t="s">
        <v>107</v>
      </c>
      <c r="R62" s="129">
        <v>271113</v>
      </c>
      <c r="S62" s="129" t="s">
        <v>176</v>
      </c>
      <c r="T62" s="129" t="s">
        <v>177</v>
      </c>
      <c r="U62" s="129" t="s">
        <v>177</v>
      </c>
      <c r="V62" s="129">
        <v>27</v>
      </c>
      <c r="W62" s="18" t="s">
        <v>395</v>
      </c>
      <c r="X62" s="129"/>
    </row>
    <row r="63" spans="1:24">
      <c r="B63" s="26"/>
      <c r="C63" s="27"/>
      <c r="D63" s="27"/>
      <c r="E63" s="27"/>
      <c r="F63" s="17"/>
      <c r="G63" s="18"/>
      <c r="H63" s="17"/>
      <c r="Q63" s="134" t="s">
        <v>107</v>
      </c>
      <c r="R63" s="129">
        <v>271114</v>
      </c>
      <c r="S63" s="129" t="s">
        <v>178</v>
      </c>
      <c r="T63" s="129" t="s">
        <v>179</v>
      </c>
      <c r="U63" s="129" t="s">
        <v>179</v>
      </c>
      <c r="V63" s="129">
        <v>27</v>
      </c>
      <c r="W63" s="18" t="s">
        <v>395</v>
      </c>
      <c r="X63" s="129"/>
    </row>
    <row r="64" spans="1:24">
      <c r="B64" s="26"/>
      <c r="C64" s="27"/>
      <c r="D64" s="27"/>
      <c r="E64" s="27"/>
      <c r="F64" s="17"/>
      <c r="G64" s="18"/>
      <c r="H64" s="17"/>
      <c r="Q64" s="134" t="s">
        <v>107</v>
      </c>
      <c r="R64" s="129">
        <v>271115</v>
      </c>
      <c r="S64" s="129" t="s">
        <v>180</v>
      </c>
      <c r="T64" s="129" t="s">
        <v>181</v>
      </c>
      <c r="U64" s="129" t="s">
        <v>181</v>
      </c>
      <c r="V64" s="129">
        <v>27</v>
      </c>
      <c r="W64" s="18" t="s">
        <v>395</v>
      </c>
      <c r="X64" s="129"/>
    </row>
    <row r="65" spans="2:24">
      <c r="B65" s="26"/>
      <c r="C65" s="27"/>
      <c r="D65" s="27"/>
      <c r="E65" s="27"/>
      <c r="F65" s="17"/>
      <c r="G65" s="18"/>
      <c r="H65" s="17"/>
      <c r="Q65" s="134" t="s">
        <v>107</v>
      </c>
      <c r="R65" s="129">
        <v>271116</v>
      </c>
      <c r="S65" s="129" t="s">
        <v>182</v>
      </c>
      <c r="T65" s="129" t="s">
        <v>183</v>
      </c>
      <c r="U65" s="129" t="s">
        <v>183</v>
      </c>
      <c r="V65" s="129">
        <v>27</v>
      </c>
      <c r="W65" s="18" t="s">
        <v>395</v>
      </c>
      <c r="X65" s="129"/>
    </row>
    <row r="66" spans="2:24">
      <c r="B66" s="26"/>
      <c r="C66" s="27"/>
      <c r="D66" s="27"/>
      <c r="E66" s="27"/>
      <c r="F66" s="17"/>
      <c r="G66" s="18"/>
      <c r="H66" s="17"/>
      <c r="Q66" s="134" t="s">
        <v>107</v>
      </c>
      <c r="R66" s="129">
        <v>271117</v>
      </c>
      <c r="S66" s="129" t="s">
        <v>184</v>
      </c>
      <c r="T66" s="129" t="s">
        <v>185</v>
      </c>
      <c r="U66" s="129" t="s">
        <v>185</v>
      </c>
      <c r="V66" s="129">
        <v>27</v>
      </c>
      <c r="W66" s="18" t="s">
        <v>395</v>
      </c>
      <c r="X66" s="129"/>
    </row>
    <row r="67" spans="2:24">
      <c r="B67" s="26"/>
      <c r="C67" s="27"/>
      <c r="D67" s="27"/>
      <c r="E67" s="27"/>
      <c r="F67" s="17"/>
      <c r="G67" s="18"/>
      <c r="H67" s="17"/>
      <c r="Q67" s="134" t="s">
        <v>107</v>
      </c>
      <c r="R67" s="129">
        <v>271118</v>
      </c>
      <c r="S67" s="129" t="s">
        <v>186</v>
      </c>
      <c r="T67" s="129" t="s">
        <v>187</v>
      </c>
      <c r="U67" s="129" t="s">
        <v>187</v>
      </c>
      <c r="V67" s="129">
        <v>27</v>
      </c>
      <c r="W67" s="18" t="s">
        <v>395</v>
      </c>
      <c r="X67" s="129"/>
    </row>
    <row r="68" spans="2:24">
      <c r="B68" s="26"/>
      <c r="C68" s="27"/>
      <c r="D68" s="27"/>
      <c r="E68" s="27"/>
      <c r="F68" s="17"/>
      <c r="G68" s="18"/>
      <c r="H68" s="17"/>
      <c r="Q68" s="134" t="s">
        <v>107</v>
      </c>
      <c r="R68" s="129">
        <v>271119</v>
      </c>
      <c r="S68" s="129" t="s">
        <v>188</v>
      </c>
      <c r="T68" s="129" t="s">
        <v>189</v>
      </c>
      <c r="U68" s="129" t="s">
        <v>189</v>
      </c>
      <c r="V68" s="129">
        <v>27</v>
      </c>
      <c r="W68" s="18" t="s">
        <v>395</v>
      </c>
      <c r="X68" s="129"/>
    </row>
    <row r="69" spans="2:24">
      <c r="B69" s="26"/>
      <c r="C69" s="27"/>
      <c r="D69" s="27"/>
      <c r="E69" s="27"/>
      <c r="F69" s="17"/>
      <c r="G69" s="18"/>
      <c r="H69" s="17"/>
      <c r="Q69" s="134" t="s">
        <v>107</v>
      </c>
      <c r="R69" s="129">
        <v>271120</v>
      </c>
      <c r="S69" s="129" t="s">
        <v>190</v>
      </c>
      <c r="T69" s="129" t="s">
        <v>191</v>
      </c>
      <c r="U69" s="129" t="s">
        <v>191</v>
      </c>
      <c r="V69" s="129">
        <v>27</v>
      </c>
      <c r="W69" s="18" t="s">
        <v>395</v>
      </c>
      <c r="X69" s="129"/>
    </row>
    <row r="70" spans="2:24">
      <c r="B70" s="26"/>
      <c r="C70" s="27"/>
      <c r="D70" s="27"/>
      <c r="E70" s="27"/>
      <c r="F70" s="17"/>
      <c r="G70" s="18"/>
      <c r="H70" s="17"/>
      <c r="Q70" s="134" t="s">
        <v>107</v>
      </c>
      <c r="R70" s="129">
        <v>271121</v>
      </c>
      <c r="S70" s="129" t="s">
        <v>184</v>
      </c>
      <c r="T70" s="129" t="s">
        <v>192</v>
      </c>
      <c r="U70" s="129" t="s">
        <v>192</v>
      </c>
      <c r="V70" s="129">
        <v>27</v>
      </c>
      <c r="W70" s="18" t="s">
        <v>395</v>
      </c>
      <c r="X70" s="129"/>
    </row>
    <row r="71" spans="2:24">
      <c r="B71" s="26"/>
      <c r="C71" s="27"/>
      <c r="D71" s="27"/>
      <c r="E71" s="27"/>
      <c r="F71" s="17"/>
      <c r="G71" s="18"/>
      <c r="H71" s="17"/>
      <c r="Q71" s="134" t="s">
        <v>107</v>
      </c>
      <c r="R71" s="129">
        <v>271123</v>
      </c>
      <c r="S71" s="129" t="s">
        <v>193</v>
      </c>
      <c r="T71" s="129" t="s">
        <v>194</v>
      </c>
      <c r="U71" s="129" t="s">
        <v>194</v>
      </c>
      <c r="V71" s="129">
        <v>27</v>
      </c>
      <c r="W71" s="18" t="s">
        <v>395</v>
      </c>
      <c r="X71" s="129"/>
    </row>
    <row r="72" spans="2:24">
      <c r="B72" s="26"/>
      <c r="C72" s="27"/>
      <c r="D72" s="27"/>
      <c r="E72" s="27"/>
      <c r="F72" s="17"/>
      <c r="G72" s="18"/>
      <c r="H72" s="17"/>
      <c r="Q72" s="134" t="s">
        <v>107</v>
      </c>
      <c r="R72" s="129">
        <v>271124</v>
      </c>
      <c r="S72" s="129" t="s">
        <v>195</v>
      </c>
      <c r="T72" s="129" t="s">
        <v>196</v>
      </c>
      <c r="U72" s="129" t="s">
        <v>196</v>
      </c>
      <c r="V72" s="129">
        <v>27</v>
      </c>
      <c r="W72" s="18" t="s">
        <v>395</v>
      </c>
      <c r="X72" s="129"/>
    </row>
    <row r="73" spans="2:24">
      <c r="B73" s="26"/>
      <c r="C73" s="27"/>
      <c r="D73" s="27"/>
      <c r="E73" s="27"/>
      <c r="F73" s="17"/>
      <c r="G73" s="18"/>
      <c r="H73" s="17"/>
      <c r="Q73" s="134" t="s">
        <v>107</v>
      </c>
      <c r="R73" s="129">
        <v>271125</v>
      </c>
      <c r="S73" s="129" t="s">
        <v>197</v>
      </c>
      <c r="T73" s="129" t="s">
        <v>198</v>
      </c>
      <c r="U73" s="129" t="s">
        <v>198</v>
      </c>
      <c r="V73" s="129">
        <v>27</v>
      </c>
      <c r="W73" s="18" t="s">
        <v>395</v>
      </c>
      <c r="X73" s="129"/>
    </row>
    <row r="74" spans="2:24">
      <c r="B74" s="26"/>
      <c r="C74" s="27"/>
      <c r="D74" s="27"/>
      <c r="E74" s="27"/>
      <c r="F74" s="17"/>
      <c r="G74" s="18"/>
      <c r="H74" s="17"/>
      <c r="Q74" s="134" t="s">
        <v>107</v>
      </c>
      <c r="R74" s="129">
        <v>271126</v>
      </c>
      <c r="S74" s="129" t="s">
        <v>199</v>
      </c>
      <c r="T74" s="129" t="s">
        <v>200</v>
      </c>
      <c r="U74" s="129" t="s">
        <v>200</v>
      </c>
      <c r="V74" s="129">
        <v>27</v>
      </c>
      <c r="W74" s="18" t="s">
        <v>395</v>
      </c>
      <c r="X74" s="129"/>
    </row>
    <row r="75" spans="2:24">
      <c r="B75" s="26"/>
      <c r="C75" s="27"/>
      <c r="D75" s="27"/>
      <c r="E75" s="27"/>
      <c r="F75" s="17"/>
      <c r="G75" s="18"/>
      <c r="H75" s="17"/>
      <c r="Q75" s="134" t="s">
        <v>107</v>
      </c>
      <c r="R75" s="129">
        <v>271127</v>
      </c>
      <c r="S75" s="129" t="s">
        <v>201</v>
      </c>
      <c r="T75" s="129" t="s">
        <v>202</v>
      </c>
      <c r="U75" s="129" t="s">
        <v>202</v>
      </c>
      <c r="V75" s="129">
        <v>27</v>
      </c>
      <c r="W75" s="18" t="s">
        <v>395</v>
      </c>
      <c r="X75" s="129"/>
    </row>
    <row r="76" spans="2:24">
      <c r="B76" s="26"/>
      <c r="C76" s="27"/>
      <c r="D76" s="27"/>
      <c r="E76" s="27"/>
      <c r="F76" s="17"/>
      <c r="G76" s="18"/>
      <c r="H76" s="17"/>
      <c r="Q76" s="134" t="s">
        <v>107</v>
      </c>
      <c r="R76" s="129">
        <v>271128</v>
      </c>
      <c r="S76" s="129" t="s">
        <v>203</v>
      </c>
      <c r="T76" s="129" t="s">
        <v>204</v>
      </c>
      <c r="U76" s="129" t="s">
        <v>204</v>
      </c>
      <c r="V76" s="129">
        <v>27</v>
      </c>
      <c r="W76" s="18" t="s">
        <v>395</v>
      </c>
      <c r="X76" s="129"/>
    </row>
    <row r="77" spans="2:24">
      <c r="B77" s="26"/>
      <c r="C77" s="27"/>
      <c r="D77" s="27"/>
      <c r="E77" s="27"/>
      <c r="F77" s="17"/>
      <c r="G77" s="18"/>
      <c r="H77" s="17"/>
      <c r="Q77" s="134" t="s">
        <v>107</v>
      </c>
      <c r="R77" s="129">
        <v>271130</v>
      </c>
      <c r="S77" s="129" t="s">
        <v>205</v>
      </c>
      <c r="T77" s="129" t="s">
        <v>206</v>
      </c>
      <c r="U77" s="129" t="s">
        <v>206</v>
      </c>
      <c r="V77" s="129">
        <v>27</v>
      </c>
      <c r="W77" s="18" t="s">
        <v>395</v>
      </c>
      <c r="X77" s="129"/>
    </row>
    <row r="78" spans="2:24">
      <c r="B78" s="26"/>
      <c r="C78" s="27"/>
      <c r="D78" s="27"/>
      <c r="E78" s="27"/>
      <c r="F78" s="17"/>
      <c r="G78" s="18"/>
      <c r="H78" s="17"/>
      <c r="Q78" s="134" t="s">
        <v>107</v>
      </c>
      <c r="R78" s="129">
        <v>271131</v>
      </c>
      <c r="S78" s="129" t="s">
        <v>207</v>
      </c>
      <c r="T78" s="129" t="s">
        <v>208</v>
      </c>
      <c r="U78" s="129" t="s">
        <v>208</v>
      </c>
      <c r="V78" s="129">
        <v>27</v>
      </c>
      <c r="W78" s="18" t="s">
        <v>395</v>
      </c>
      <c r="X78" s="129"/>
    </row>
    <row r="79" spans="2:24">
      <c r="B79" s="26"/>
      <c r="C79" s="27"/>
      <c r="D79" s="27"/>
      <c r="E79" s="27"/>
      <c r="F79" s="17"/>
      <c r="G79" s="18"/>
      <c r="H79" s="17"/>
      <c r="Q79" s="134" t="s">
        <v>107</v>
      </c>
      <c r="R79" s="129">
        <v>271132</v>
      </c>
      <c r="S79" s="129" t="s">
        <v>209</v>
      </c>
      <c r="T79" s="129" t="s">
        <v>210</v>
      </c>
      <c r="U79" s="129" t="s">
        <v>210</v>
      </c>
      <c r="V79" s="129">
        <v>27</v>
      </c>
      <c r="W79" s="18" t="s">
        <v>395</v>
      </c>
      <c r="X79" s="129"/>
    </row>
    <row r="80" spans="2:24">
      <c r="B80" s="26"/>
      <c r="C80" s="27"/>
      <c r="D80" s="27"/>
      <c r="E80" s="27"/>
      <c r="F80" s="17"/>
      <c r="G80" s="18"/>
      <c r="H80" s="17"/>
      <c r="Q80" s="134" t="s">
        <v>107</v>
      </c>
      <c r="R80" s="129">
        <v>271133</v>
      </c>
      <c r="S80" s="129" t="s">
        <v>211</v>
      </c>
      <c r="T80" s="129" t="s">
        <v>212</v>
      </c>
      <c r="U80" s="129" t="s">
        <v>212</v>
      </c>
      <c r="V80" s="129">
        <v>27</v>
      </c>
      <c r="W80" s="18" t="s">
        <v>395</v>
      </c>
      <c r="X80" s="129"/>
    </row>
    <row r="81" spans="2:24">
      <c r="B81" s="26"/>
      <c r="C81" s="27"/>
      <c r="D81" s="27"/>
      <c r="E81" s="27"/>
      <c r="F81" s="17"/>
      <c r="G81" s="18"/>
      <c r="H81" s="17"/>
      <c r="Q81" s="134" t="s">
        <v>107</v>
      </c>
      <c r="R81" s="129">
        <v>271134</v>
      </c>
      <c r="S81" s="129" t="s">
        <v>213</v>
      </c>
      <c r="T81" s="129" t="s">
        <v>214</v>
      </c>
      <c r="U81" s="129" t="s">
        <v>214</v>
      </c>
      <c r="V81" s="129">
        <v>27</v>
      </c>
      <c r="W81" s="18" t="s">
        <v>395</v>
      </c>
      <c r="X81" s="129"/>
    </row>
    <row r="82" spans="2:24">
      <c r="B82" s="26"/>
      <c r="C82" s="27"/>
      <c r="D82" s="27"/>
      <c r="E82" s="27"/>
      <c r="F82" s="17"/>
      <c r="G82" s="18"/>
      <c r="H82" s="17"/>
      <c r="Q82" s="134" t="s">
        <v>107</v>
      </c>
      <c r="R82" s="129">
        <v>271135</v>
      </c>
      <c r="S82" s="129" t="s">
        <v>215</v>
      </c>
      <c r="T82" s="129" t="s">
        <v>216</v>
      </c>
      <c r="U82" s="129" t="s">
        <v>216</v>
      </c>
      <c r="V82" s="129">
        <v>27</v>
      </c>
      <c r="W82" s="18" t="s">
        <v>395</v>
      </c>
      <c r="X82" s="129"/>
    </row>
    <row r="83" spans="2:24">
      <c r="B83" s="26"/>
      <c r="C83" s="27"/>
      <c r="D83" s="27"/>
      <c r="E83" s="27"/>
      <c r="F83" s="17"/>
      <c r="G83" s="18"/>
      <c r="H83" s="17"/>
      <c r="Q83" s="134" t="s">
        <v>107</v>
      </c>
      <c r="R83" s="129">
        <v>271136</v>
      </c>
      <c r="S83" s="129" t="s">
        <v>217</v>
      </c>
      <c r="T83" s="129" t="s">
        <v>218</v>
      </c>
      <c r="U83" s="129" t="s">
        <v>218</v>
      </c>
      <c r="V83" s="129">
        <v>27</v>
      </c>
      <c r="W83" s="18" t="s">
        <v>395</v>
      </c>
      <c r="X83" s="129"/>
    </row>
    <row r="84" spans="2:24">
      <c r="B84" s="26"/>
      <c r="C84" s="27"/>
      <c r="D84" s="27"/>
      <c r="E84" s="27"/>
      <c r="F84" s="17"/>
      <c r="G84" s="18"/>
      <c r="H84" s="17"/>
      <c r="Q84" s="134" t="s">
        <v>107</v>
      </c>
      <c r="R84" s="129">
        <v>271137</v>
      </c>
      <c r="S84" s="129" t="s">
        <v>219</v>
      </c>
      <c r="T84" s="129" t="s">
        <v>220</v>
      </c>
      <c r="U84" s="129" t="s">
        <v>220</v>
      </c>
      <c r="V84" s="129">
        <v>27</v>
      </c>
      <c r="W84" s="18" t="s">
        <v>395</v>
      </c>
      <c r="X84" s="129"/>
    </row>
    <row r="85" spans="2:24">
      <c r="B85" s="26"/>
      <c r="C85" s="27"/>
      <c r="D85" s="27"/>
      <c r="E85" s="27"/>
      <c r="F85" s="17"/>
      <c r="G85" s="18"/>
      <c r="H85" s="17"/>
      <c r="Q85" s="134" t="s">
        <v>107</v>
      </c>
      <c r="R85" s="129">
        <v>271138</v>
      </c>
      <c r="S85" s="129" t="s">
        <v>221</v>
      </c>
      <c r="T85" s="129" t="s">
        <v>222</v>
      </c>
      <c r="U85" s="129" t="s">
        <v>222</v>
      </c>
      <c r="V85" s="129">
        <v>27</v>
      </c>
      <c r="W85" s="18" t="s">
        <v>395</v>
      </c>
      <c r="X85" s="129"/>
    </row>
    <row r="86" spans="2:24">
      <c r="B86" s="26"/>
      <c r="C86" s="27"/>
      <c r="D86" s="27"/>
      <c r="E86" s="27"/>
      <c r="F86" s="17"/>
      <c r="G86" s="18"/>
      <c r="H86" s="17"/>
      <c r="Q86" s="134" t="s">
        <v>107</v>
      </c>
      <c r="R86" s="129">
        <v>271139</v>
      </c>
      <c r="S86" s="129" t="s">
        <v>223</v>
      </c>
      <c r="T86" s="129" t="s">
        <v>224</v>
      </c>
      <c r="U86" s="129" t="s">
        <v>224</v>
      </c>
      <c r="V86" s="129">
        <v>27</v>
      </c>
      <c r="W86" s="18" t="s">
        <v>395</v>
      </c>
      <c r="X86" s="129"/>
    </row>
    <row r="87" spans="2:24">
      <c r="B87" s="26"/>
      <c r="C87" s="27"/>
      <c r="D87" s="27"/>
      <c r="E87" s="27"/>
      <c r="F87" s="17"/>
      <c r="G87" s="18"/>
      <c r="H87" s="17"/>
      <c r="Q87" s="134" t="s">
        <v>107</v>
      </c>
      <c r="R87" s="129">
        <v>271140</v>
      </c>
      <c r="S87" s="129" t="s">
        <v>225</v>
      </c>
      <c r="T87" s="129" t="s">
        <v>226</v>
      </c>
      <c r="U87" s="129" t="s">
        <v>226</v>
      </c>
      <c r="V87" s="129">
        <v>27</v>
      </c>
      <c r="W87" s="18" t="s">
        <v>395</v>
      </c>
      <c r="X87" s="129"/>
    </row>
    <row r="88" spans="2:24">
      <c r="B88" s="26"/>
      <c r="C88" s="27"/>
      <c r="D88" s="27"/>
      <c r="E88" s="27"/>
      <c r="F88" s="17"/>
      <c r="G88" s="18"/>
      <c r="H88" s="17"/>
      <c r="Q88" s="134" t="s">
        <v>107</v>
      </c>
      <c r="R88" s="129">
        <v>271141</v>
      </c>
      <c r="S88" s="129" t="s">
        <v>227</v>
      </c>
      <c r="T88" s="129" t="s">
        <v>228</v>
      </c>
      <c r="U88" s="129" t="s">
        <v>228</v>
      </c>
      <c r="V88" s="129">
        <v>27</v>
      </c>
      <c r="W88" s="18" t="s">
        <v>395</v>
      </c>
      <c r="X88" s="129"/>
    </row>
    <row r="89" spans="2:24">
      <c r="B89" s="26"/>
      <c r="C89" s="27"/>
      <c r="D89" s="27"/>
      <c r="E89" s="27"/>
      <c r="F89" s="17"/>
      <c r="G89" s="18"/>
      <c r="H89" s="17"/>
      <c r="Q89" s="134" t="s">
        <v>107</v>
      </c>
      <c r="R89" s="129">
        <v>271142</v>
      </c>
      <c r="S89" s="129" t="s">
        <v>229</v>
      </c>
      <c r="T89" s="129" t="s">
        <v>230</v>
      </c>
      <c r="U89" s="129" t="s">
        <v>230</v>
      </c>
      <c r="V89" s="129">
        <v>27</v>
      </c>
      <c r="W89" s="18" t="s">
        <v>395</v>
      </c>
      <c r="X89" s="129"/>
    </row>
    <row r="90" spans="2:24">
      <c r="B90" s="26"/>
      <c r="C90" s="27"/>
      <c r="D90" s="27"/>
      <c r="E90" s="27"/>
      <c r="F90" s="17"/>
      <c r="G90" s="18"/>
      <c r="H90" s="17"/>
      <c r="Q90" s="134" t="s">
        <v>107</v>
      </c>
      <c r="R90" s="129">
        <v>271143</v>
      </c>
      <c r="S90" s="129" t="s">
        <v>231</v>
      </c>
      <c r="T90" s="129" t="s">
        <v>232</v>
      </c>
      <c r="U90" s="129" t="s">
        <v>232</v>
      </c>
      <c r="V90" s="129">
        <v>27</v>
      </c>
      <c r="W90" s="18" t="s">
        <v>395</v>
      </c>
      <c r="X90" s="129"/>
    </row>
    <row r="91" spans="2:24">
      <c r="B91" s="26"/>
      <c r="C91" s="27"/>
      <c r="D91" s="27"/>
      <c r="E91" s="27"/>
      <c r="F91" s="17"/>
      <c r="G91" s="18"/>
      <c r="H91" s="17"/>
      <c r="Q91" s="134" t="s">
        <v>107</v>
      </c>
      <c r="R91" s="129">
        <v>271144</v>
      </c>
      <c r="S91" s="129" t="s">
        <v>233</v>
      </c>
      <c r="T91" s="129" t="s">
        <v>234</v>
      </c>
      <c r="U91" s="129" t="s">
        <v>234</v>
      </c>
      <c r="V91" s="129">
        <v>27</v>
      </c>
      <c r="W91" s="18" t="s">
        <v>395</v>
      </c>
      <c r="X91" s="129"/>
    </row>
    <row r="92" spans="2:24">
      <c r="B92" s="26"/>
      <c r="C92" s="27"/>
      <c r="D92" s="27"/>
      <c r="E92" s="27"/>
      <c r="F92" s="17"/>
      <c r="G92" s="18"/>
      <c r="H92" s="17"/>
      <c r="Q92" s="134" t="s">
        <v>107</v>
      </c>
      <c r="R92" s="129">
        <v>271145</v>
      </c>
      <c r="S92" s="129" t="s">
        <v>235</v>
      </c>
      <c r="T92" s="129" t="s">
        <v>236</v>
      </c>
      <c r="U92" s="129" t="s">
        <v>236</v>
      </c>
      <c r="V92" s="129">
        <v>27</v>
      </c>
      <c r="W92" s="18" t="s">
        <v>395</v>
      </c>
      <c r="X92" s="129"/>
    </row>
    <row r="93" spans="2:24">
      <c r="B93" s="26"/>
      <c r="C93" s="27"/>
      <c r="D93" s="27"/>
      <c r="E93" s="27"/>
      <c r="F93" s="17"/>
      <c r="G93" s="18"/>
      <c r="H93" s="17"/>
      <c r="Q93" s="134" t="s">
        <v>107</v>
      </c>
      <c r="R93" s="129">
        <v>271146</v>
      </c>
      <c r="S93" s="129" t="s">
        <v>237</v>
      </c>
      <c r="T93" s="129" t="s">
        <v>238</v>
      </c>
      <c r="U93" s="129" t="s">
        <v>238</v>
      </c>
      <c r="V93" s="129">
        <v>27</v>
      </c>
      <c r="W93" s="18" t="s">
        <v>395</v>
      </c>
      <c r="X93" s="129"/>
    </row>
    <row r="94" spans="2:24">
      <c r="B94" s="26"/>
      <c r="C94" s="27"/>
      <c r="D94" s="27"/>
      <c r="E94" s="27"/>
      <c r="F94" s="17"/>
      <c r="G94" s="18"/>
      <c r="H94" s="17"/>
      <c r="Q94" s="134" t="s">
        <v>107</v>
      </c>
      <c r="R94" s="129">
        <v>271147</v>
      </c>
      <c r="S94" s="129" t="s">
        <v>209</v>
      </c>
      <c r="T94" s="129" t="s">
        <v>239</v>
      </c>
      <c r="U94" s="129" t="s">
        <v>239</v>
      </c>
      <c r="V94" s="129">
        <v>27</v>
      </c>
      <c r="W94" s="18" t="s">
        <v>395</v>
      </c>
      <c r="X94" s="129"/>
    </row>
    <row r="95" spans="2:24">
      <c r="B95" s="26"/>
      <c r="C95" s="27"/>
      <c r="D95" s="27"/>
      <c r="E95" s="27"/>
      <c r="F95" s="17"/>
      <c r="G95" s="18"/>
      <c r="H95" s="17"/>
      <c r="Q95" s="134" t="s">
        <v>107</v>
      </c>
      <c r="R95" s="129">
        <v>271148</v>
      </c>
      <c r="S95" s="129" t="s">
        <v>240</v>
      </c>
      <c r="T95" s="129" t="s">
        <v>241</v>
      </c>
      <c r="U95" s="129" t="s">
        <v>241</v>
      </c>
      <c r="V95" s="129">
        <v>27</v>
      </c>
      <c r="W95" s="18" t="s">
        <v>395</v>
      </c>
      <c r="X95" s="129"/>
    </row>
    <row r="96" spans="2:24">
      <c r="B96" s="26"/>
      <c r="C96" s="27"/>
      <c r="D96" s="27"/>
      <c r="E96" s="27"/>
      <c r="F96" s="17"/>
      <c r="G96" s="18"/>
      <c r="H96" s="17"/>
      <c r="Q96" s="134" t="s">
        <v>107</v>
      </c>
      <c r="R96" s="129">
        <v>271149</v>
      </c>
      <c r="S96" s="129" t="s">
        <v>242</v>
      </c>
      <c r="T96" s="129" t="s">
        <v>396</v>
      </c>
      <c r="U96" s="129" t="s">
        <v>396</v>
      </c>
      <c r="V96" s="129">
        <v>27</v>
      </c>
      <c r="W96" s="18" t="s">
        <v>395</v>
      </c>
      <c r="X96" s="129"/>
    </row>
    <row r="97" spans="2:24">
      <c r="B97" s="26"/>
      <c r="C97" s="27"/>
      <c r="D97" s="27"/>
      <c r="E97" s="27"/>
      <c r="F97" s="17"/>
      <c r="G97" s="18"/>
      <c r="H97" s="17"/>
      <c r="Q97" s="134" t="s">
        <v>369</v>
      </c>
      <c r="R97" s="129">
        <v>271150</v>
      </c>
      <c r="S97" s="129" t="s">
        <v>373</v>
      </c>
      <c r="T97" s="129" t="s">
        <v>397</v>
      </c>
      <c r="U97" s="129" t="s">
        <v>397</v>
      </c>
      <c r="V97" s="129">
        <v>27</v>
      </c>
      <c r="W97" s="18" t="s">
        <v>395</v>
      </c>
      <c r="X97" s="129"/>
    </row>
    <row r="98" spans="2:24">
      <c r="B98" s="26"/>
      <c r="C98" s="27"/>
      <c r="D98" s="27"/>
      <c r="E98" s="27"/>
      <c r="F98" s="17"/>
      <c r="G98" s="18"/>
      <c r="H98" s="17"/>
      <c r="Q98" s="134" t="s">
        <v>369</v>
      </c>
      <c r="R98" s="129">
        <v>271151</v>
      </c>
      <c r="S98" s="129" t="s">
        <v>374</v>
      </c>
      <c r="T98" s="129" t="s">
        <v>398</v>
      </c>
      <c r="U98" s="129" t="s">
        <v>398</v>
      </c>
      <c r="V98" s="129">
        <v>27</v>
      </c>
      <c r="W98" s="18" t="s">
        <v>395</v>
      </c>
      <c r="X98" s="129"/>
    </row>
    <row r="99" spans="2:24">
      <c r="B99" s="26"/>
      <c r="C99" s="27"/>
      <c r="D99" s="27"/>
      <c r="E99" s="27"/>
      <c r="F99" s="17"/>
      <c r="G99" s="18"/>
      <c r="H99" s="17"/>
      <c r="Q99" s="134" t="s">
        <v>369</v>
      </c>
      <c r="R99" s="129">
        <v>271152</v>
      </c>
      <c r="S99" s="129" t="s">
        <v>375</v>
      </c>
      <c r="T99" s="129" t="s">
        <v>399</v>
      </c>
      <c r="U99" s="129" t="s">
        <v>399</v>
      </c>
      <c r="V99" s="129">
        <v>27</v>
      </c>
      <c r="W99" s="18" t="s">
        <v>395</v>
      </c>
      <c r="X99" s="129"/>
    </row>
    <row r="100" spans="2:24">
      <c r="B100" s="26"/>
      <c r="C100" s="27"/>
      <c r="D100" s="27"/>
      <c r="E100" s="27"/>
      <c r="F100" s="17"/>
      <c r="G100" s="18"/>
      <c r="H100" s="17"/>
      <c r="Q100" s="134" t="s">
        <v>369</v>
      </c>
      <c r="R100" s="129">
        <v>271153</v>
      </c>
      <c r="S100" s="129" t="s">
        <v>376</v>
      </c>
      <c r="T100" s="129" t="s">
        <v>370</v>
      </c>
      <c r="U100" s="129" t="s">
        <v>370</v>
      </c>
      <c r="V100" s="129">
        <v>27</v>
      </c>
      <c r="W100" s="18" t="s">
        <v>395</v>
      </c>
      <c r="X100" s="129"/>
    </row>
    <row r="101" spans="2:24">
      <c r="B101" s="26"/>
      <c r="C101" s="27"/>
      <c r="D101" s="27"/>
      <c r="E101" s="27"/>
      <c r="F101" s="17"/>
      <c r="G101" s="18"/>
      <c r="H101" s="17"/>
      <c r="Q101" s="134" t="s">
        <v>369</v>
      </c>
      <c r="R101" s="129">
        <v>271154</v>
      </c>
      <c r="S101" s="129" t="s">
        <v>377</v>
      </c>
      <c r="T101" s="129" t="s">
        <v>400</v>
      </c>
      <c r="U101" s="129" t="s">
        <v>400</v>
      </c>
      <c r="V101" s="129">
        <v>27</v>
      </c>
      <c r="W101" s="18" t="s">
        <v>395</v>
      </c>
      <c r="X101" s="129"/>
    </row>
    <row r="102" spans="2:24">
      <c r="B102" s="26"/>
      <c r="C102" s="27"/>
      <c r="D102" s="27"/>
      <c r="E102" s="27"/>
      <c r="F102" s="17"/>
      <c r="G102" s="18"/>
      <c r="H102" s="17"/>
      <c r="Q102" s="134" t="s">
        <v>369</v>
      </c>
      <c r="R102" s="129">
        <v>271155</v>
      </c>
      <c r="S102" s="129" t="s">
        <v>401</v>
      </c>
      <c r="T102" s="129" t="s">
        <v>371</v>
      </c>
      <c r="U102" s="129" t="s">
        <v>371</v>
      </c>
      <c r="V102" s="129">
        <v>27</v>
      </c>
      <c r="W102" s="18" t="s">
        <v>395</v>
      </c>
      <c r="X102" s="129"/>
    </row>
    <row r="103" spans="2:24">
      <c r="B103" s="26"/>
      <c r="C103" s="27"/>
      <c r="D103" s="27"/>
      <c r="E103" s="27"/>
      <c r="F103" s="17"/>
      <c r="G103" s="18"/>
      <c r="H103" s="17"/>
      <c r="Q103" s="134" t="s">
        <v>369</v>
      </c>
      <c r="R103" s="129">
        <v>271156</v>
      </c>
      <c r="S103" s="129" t="s">
        <v>378</v>
      </c>
      <c r="T103" s="129" t="s">
        <v>372</v>
      </c>
      <c r="U103" s="129" t="s">
        <v>396</v>
      </c>
      <c r="V103" s="129">
        <v>27</v>
      </c>
      <c r="W103" s="18" t="s">
        <v>395</v>
      </c>
      <c r="X103" s="129"/>
    </row>
    <row r="104" spans="2:24">
      <c r="B104" s="26"/>
      <c r="C104" s="27"/>
      <c r="D104" s="27"/>
      <c r="E104" s="27"/>
      <c r="F104" s="17"/>
      <c r="G104" s="18"/>
      <c r="H104" s="17"/>
      <c r="Q104" s="134" t="s">
        <v>369</v>
      </c>
      <c r="R104" s="129">
        <v>271201</v>
      </c>
      <c r="S104" s="129" t="s">
        <v>379</v>
      </c>
      <c r="T104" s="129" t="s">
        <v>402</v>
      </c>
      <c r="U104" s="129" t="s">
        <v>402</v>
      </c>
      <c r="V104" s="129">
        <v>27</v>
      </c>
      <c r="W104" s="18" t="s">
        <v>395</v>
      </c>
      <c r="X104" s="129"/>
    </row>
    <row r="105" spans="2:24">
      <c r="B105" s="26"/>
      <c r="C105" s="27"/>
      <c r="D105" s="27"/>
      <c r="E105" s="27"/>
      <c r="F105" s="17"/>
      <c r="G105" s="18"/>
      <c r="H105" s="17"/>
      <c r="Q105" s="134" t="s">
        <v>369</v>
      </c>
      <c r="R105" s="129">
        <v>271202</v>
      </c>
      <c r="S105" s="129" t="s">
        <v>380</v>
      </c>
      <c r="T105" s="129" t="s">
        <v>403</v>
      </c>
      <c r="U105" s="129" t="s">
        <v>403</v>
      </c>
      <c r="V105" s="129">
        <v>27</v>
      </c>
      <c r="W105" s="18" t="s">
        <v>395</v>
      </c>
      <c r="X105" s="129"/>
    </row>
    <row r="106" spans="2:24">
      <c r="B106" s="26"/>
      <c r="C106" s="27"/>
      <c r="D106" s="27"/>
      <c r="E106" s="27"/>
      <c r="F106" s="17"/>
      <c r="G106" s="18"/>
      <c r="H106" s="17"/>
      <c r="Q106" s="134" t="s">
        <v>369</v>
      </c>
      <c r="R106" s="129">
        <v>271203</v>
      </c>
      <c r="S106" s="129" t="s">
        <v>381</v>
      </c>
      <c r="T106" s="129" t="s">
        <v>404</v>
      </c>
      <c r="U106" s="129" t="s">
        <v>404</v>
      </c>
      <c r="V106" s="129">
        <v>27</v>
      </c>
      <c r="W106" s="18" t="s">
        <v>395</v>
      </c>
      <c r="X106" s="129"/>
    </row>
    <row r="107" spans="2:24">
      <c r="B107" s="26"/>
      <c r="C107" s="27"/>
      <c r="D107" s="27"/>
      <c r="E107" s="27"/>
      <c r="F107" s="17"/>
      <c r="G107" s="18"/>
      <c r="H107" s="17"/>
      <c r="Q107" s="134" t="s">
        <v>369</v>
      </c>
      <c r="R107" s="129">
        <v>271204</v>
      </c>
      <c r="S107" s="129" t="s">
        <v>382</v>
      </c>
      <c r="T107" s="129" t="s">
        <v>405</v>
      </c>
      <c r="U107" s="129" t="s">
        <v>405</v>
      </c>
      <c r="V107" s="129">
        <v>27</v>
      </c>
      <c r="W107" s="18" t="s">
        <v>395</v>
      </c>
      <c r="X107" s="129"/>
    </row>
    <row r="108" spans="2:24">
      <c r="B108" s="26"/>
      <c r="C108" s="27"/>
      <c r="D108" s="27"/>
      <c r="E108" s="27"/>
      <c r="F108" s="17"/>
      <c r="G108" s="18"/>
      <c r="H108" s="17"/>
      <c r="Q108" s="134" t="s">
        <v>369</v>
      </c>
      <c r="R108" s="129">
        <v>271205</v>
      </c>
      <c r="S108" s="129" t="s">
        <v>391</v>
      </c>
      <c r="T108" s="129" t="s">
        <v>406</v>
      </c>
      <c r="U108" s="129" t="s">
        <v>406</v>
      </c>
      <c r="V108" s="129">
        <v>27</v>
      </c>
      <c r="W108" s="18" t="s">
        <v>395</v>
      </c>
      <c r="X108" s="129"/>
    </row>
    <row r="109" spans="2:24">
      <c r="B109" s="26"/>
      <c r="C109" s="27"/>
      <c r="D109" s="27"/>
      <c r="E109" s="27"/>
      <c r="F109" s="17"/>
      <c r="G109" s="18"/>
      <c r="H109" s="17"/>
      <c r="Q109" s="134" t="s">
        <v>369</v>
      </c>
      <c r="R109" s="129">
        <v>271206</v>
      </c>
      <c r="S109" s="129" t="s">
        <v>383</v>
      </c>
      <c r="T109" s="129" t="s">
        <v>407</v>
      </c>
      <c r="U109" s="129" t="s">
        <v>407</v>
      </c>
      <c r="V109" s="129">
        <v>27</v>
      </c>
      <c r="W109" s="18" t="s">
        <v>395</v>
      </c>
      <c r="X109" s="129"/>
    </row>
    <row r="110" spans="2:24">
      <c r="B110" s="26"/>
      <c r="C110" s="27"/>
      <c r="D110" s="27"/>
      <c r="E110" s="27"/>
      <c r="F110" s="17"/>
      <c r="G110" s="18"/>
      <c r="H110" s="17"/>
      <c r="Q110" s="134" t="s">
        <v>369</v>
      </c>
      <c r="R110" s="129">
        <v>271207</v>
      </c>
      <c r="S110" s="129" t="s">
        <v>384</v>
      </c>
      <c r="T110" s="129" t="s">
        <v>408</v>
      </c>
      <c r="U110" s="129" t="s">
        <v>408</v>
      </c>
      <c r="V110" s="129">
        <v>27</v>
      </c>
      <c r="W110" s="18" t="s">
        <v>395</v>
      </c>
      <c r="X110" s="129"/>
    </row>
    <row r="111" spans="2:24">
      <c r="B111" s="26"/>
      <c r="C111" s="27"/>
      <c r="D111" s="27"/>
      <c r="E111" s="27"/>
      <c r="F111" s="17"/>
      <c r="G111" s="18"/>
      <c r="H111" s="17"/>
      <c r="Q111" s="134" t="s">
        <v>369</v>
      </c>
      <c r="R111" s="129">
        <v>271208</v>
      </c>
      <c r="S111" s="129" t="s">
        <v>385</v>
      </c>
      <c r="T111" s="129" t="s">
        <v>409</v>
      </c>
      <c r="U111" s="129" t="s">
        <v>409</v>
      </c>
      <c r="V111" s="129">
        <v>27</v>
      </c>
      <c r="W111" s="18" t="s">
        <v>395</v>
      </c>
      <c r="X111" s="129"/>
    </row>
    <row r="112" spans="2:24">
      <c r="B112" s="26"/>
      <c r="C112" s="27"/>
      <c r="D112" s="27"/>
      <c r="E112" s="27"/>
      <c r="F112" s="17"/>
      <c r="G112" s="18"/>
      <c r="H112" s="17"/>
      <c r="Q112" s="134" t="s">
        <v>369</v>
      </c>
      <c r="R112" s="129">
        <v>271209</v>
      </c>
      <c r="S112" s="129" t="s">
        <v>386</v>
      </c>
      <c r="T112" s="129" t="s">
        <v>410</v>
      </c>
      <c r="U112" s="129" t="s">
        <v>410</v>
      </c>
      <c r="V112" s="129">
        <v>27</v>
      </c>
      <c r="W112" s="18" t="s">
        <v>395</v>
      </c>
      <c r="X112" s="129"/>
    </row>
    <row r="113" spans="2:24">
      <c r="B113" s="26"/>
      <c r="C113" s="27"/>
      <c r="D113" s="27"/>
      <c r="E113" s="27"/>
      <c r="F113" s="17"/>
      <c r="G113" s="18"/>
      <c r="H113" s="17"/>
      <c r="Q113" s="134" t="s">
        <v>369</v>
      </c>
      <c r="R113" s="129">
        <v>271210</v>
      </c>
      <c r="S113" s="129" t="s">
        <v>387</v>
      </c>
      <c r="T113" s="129" t="s">
        <v>411</v>
      </c>
      <c r="U113" s="129" t="s">
        <v>411</v>
      </c>
      <c r="V113" s="129">
        <v>27</v>
      </c>
      <c r="W113" s="18" t="s">
        <v>395</v>
      </c>
      <c r="X113" s="129"/>
    </row>
    <row r="114" spans="2:24">
      <c r="B114" s="26"/>
      <c r="C114" s="27"/>
      <c r="D114" s="27"/>
      <c r="E114" s="27"/>
      <c r="F114" s="17"/>
      <c r="G114" s="18"/>
      <c r="H114" s="17"/>
      <c r="Q114" s="134" t="s">
        <v>369</v>
      </c>
      <c r="R114" s="129">
        <v>271211</v>
      </c>
      <c r="S114" s="129" t="s">
        <v>388</v>
      </c>
      <c r="T114" s="129" t="s">
        <v>412</v>
      </c>
      <c r="U114" s="129" t="s">
        <v>412</v>
      </c>
      <c r="V114" s="129">
        <v>27</v>
      </c>
      <c r="W114" s="18" t="s">
        <v>395</v>
      </c>
      <c r="X114" s="129"/>
    </row>
    <row r="115" spans="2:24">
      <c r="B115" s="26"/>
      <c r="C115" s="27"/>
      <c r="D115" s="27"/>
      <c r="E115" s="27"/>
      <c r="F115" s="17"/>
      <c r="G115" s="18"/>
      <c r="H115" s="17"/>
      <c r="Q115" s="134" t="s">
        <v>369</v>
      </c>
      <c r="R115" s="129">
        <v>271212</v>
      </c>
      <c r="S115" s="129" t="s">
        <v>389</v>
      </c>
      <c r="T115" s="129" t="s">
        <v>413</v>
      </c>
      <c r="U115" s="129" t="s">
        <v>413</v>
      </c>
      <c r="V115" s="129">
        <v>27</v>
      </c>
      <c r="W115" s="18" t="s">
        <v>395</v>
      </c>
      <c r="X115" s="129"/>
    </row>
    <row r="116" spans="2:24">
      <c r="B116" s="26"/>
      <c r="C116" s="27"/>
      <c r="D116" s="27"/>
      <c r="E116" s="27"/>
      <c r="F116" s="17"/>
      <c r="G116" s="18"/>
      <c r="H116" s="17"/>
      <c r="Q116" s="134" t="s">
        <v>369</v>
      </c>
      <c r="R116" s="129">
        <v>271213</v>
      </c>
      <c r="S116" s="129" t="s">
        <v>390</v>
      </c>
      <c r="T116" s="129" t="s">
        <v>414</v>
      </c>
      <c r="U116" s="129" t="s">
        <v>414</v>
      </c>
      <c r="V116" s="129">
        <v>27</v>
      </c>
      <c r="W116" s="18" t="s">
        <v>395</v>
      </c>
      <c r="X116" s="129"/>
    </row>
    <row r="117" spans="2:24">
      <c r="B117" s="26"/>
      <c r="C117" s="27"/>
      <c r="D117" s="27"/>
      <c r="E117" s="27"/>
      <c r="F117" s="17"/>
      <c r="G117" s="18"/>
      <c r="H117" s="17"/>
      <c r="Q117" s="134" t="s">
        <v>369</v>
      </c>
      <c r="R117" s="129">
        <v>271214</v>
      </c>
      <c r="S117" s="129" t="s">
        <v>393</v>
      </c>
      <c r="T117" s="129" t="s">
        <v>415</v>
      </c>
      <c r="U117" s="129" t="s">
        <v>415</v>
      </c>
      <c r="V117" s="129">
        <v>27</v>
      </c>
      <c r="W117" s="18" t="s">
        <v>395</v>
      </c>
      <c r="X117" s="129"/>
    </row>
    <row r="118" spans="2:24">
      <c r="B118" s="26"/>
      <c r="C118" s="27"/>
      <c r="D118" s="27"/>
      <c r="E118" s="27"/>
      <c r="F118" s="17"/>
      <c r="G118" s="18"/>
      <c r="H118" s="17"/>
      <c r="Q118" s="134" t="s">
        <v>369</v>
      </c>
      <c r="R118" s="129">
        <v>271215</v>
      </c>
      <c r="S118" s="129" t="s">
        <v>392</v>
      </c>
      <c r="T118" s="129" t="s">
        <v>416</v>
      </c>
      <c r="U118" s="129" t="s">
        <v>416</v>
      </c>
      <c r="V118" s="129">
        <v>27</v>
      </c>
      <c r="W118" s="18" t="s">
        <v>395</v>
      </c>
      <c r="X118" s="129"/>
    </row>
    <row r="119" spans="2:24">
      <c r="B119" s="26"/>
      <c r="C119" s="27"/>
      <c r="D119" s="27"/>
      <c r="E119" s="27"/>
      <c r="F119" s="17"/>
      <c r="G119" s="18"/>
      <c r="H119" s="17"/>
      <c r="Q119" s="134" t="s">
        <v>369</v>
      </c>
      <c r="R119" s="129">
        <v>270085</v>
      </c>
      <c r="S119" s="129" t="s">
        <v>76</v>
      </c>
      <c r="T119" s="129" t="s">
        <v>37</v>
      </c>
      <c r="U119" s="129" t="s">
        <v>37</v>
      </c>
      <c r="V119" s="129">
        <v>27</v>
      </c>
      <c r="W119" s="18" t="s">
        <v>395</v>
      </c>
      <c r="X119" s="129"/>
    </row>
    <row r="120" spans="2:24">
      <c r="B120" s="26"/>
      <c r="C120" s="27"/>
      <c r="D120" s="27"/>
      <c r="E120" s="27"/>
      <c r="F120" s="17"/>
      <c r="G120" s="18"/>
      <c r="H120" s="17"/>
      <c r="Q120" s="134" t="s">
        <v>369</v>
      </c>
      <c r="R120" s="129">
        <v>270108</v>
      </c>
      <c r="S120" s="129" t="s">
        <v>559</v>
      </c>
      <c r="T120" s="129" t="s">
        <v>560</v>
      </c>
      <c r="U120" s="129" t="s">
        <v>560</v>
      </c>
      <c r="V120" s="129">
        <v>27</v>
      </c>
      <c r="W120" s="129" t="s">
        <v>395</v>
      </c>
      <c r="X120" s="129"/>
    </row>
    <row r="121" spans="2:24">
      <c r="B121" s="26"/>
      <c r="C121" s="27"/>
      <c r="D121" s="27"/>
      <c r="E121" s="27"/>
      <c r="F121" s="17"/>
      <c r="G121" s="18"/>
      <c r="H121" s="17"/>
      <c r="Q121" s="134" t="s">
        <v>369</v>
      </c>
      <c r="R121" s="129">
        <v>270501</v>
      </c>
      <c r="S121" s="129" t="s">
        <v>624</v>
      </c>
      <c r="T121" s="28" t="s">
        <v>625</v>
      </c>
      <c r="U121" s="28" t="s">
        <v>625</v>
      </c>
      <c r="V121" s="26">
        <v>27</v>
      </c>
      <c r="W121" s="203" t="s">
        <v>626</v>
      </c>
      <c r="X121" s="129"/>
    </row>
    <row r="122" spans="2:24">
      <c r="B122" s="26"/>
      <c r="C122" s="27"/>
      <c r="D122" s="27"/>
      <c r="E122" s="27"/>
      <c r="F122" s="17"/>
      <c r="G122" s="18"/>
      <c r="H122" s="17"/>
      <c r="R122" s="129"/>
      <c r="S122" s="129"/>
      <c r="T122" s="129"/>
      <c r="U122" s="129"/>
      <c r="V122" s="129"/>
      <c r="W122" s="129"/>
      <c r="X122" s="129"/>
    </row>
    <row r="123" spans="2:24">
      <c r="B123" s="26"/>
      <c r="C123" s="27"/>
      <c r="D123" s="27"/>
      <c r="E123" s="27"/>
      <c r="F123" s="17"/>
      <c r="G123" s="18"/>
      <c r="H123" s="17"/>
      <c r="R123" s="129"/>
      <c r="S123" s="129"/>
      <c r="T123" s="129"/>
      <c r="U123" s="129"/>
      <c r="V123" s="129"/>
      <c r="W123" s="129"/>
      <c r="X123" s="129"/>
    </row>
    <row r="124" spans="2:24">
      <c r="B124" s="26"/>
      <c r="C124" s="27"/>
      <c r="D124" s="27"/>
      <c r="E124" s="27"/>
      <c r="F124" s="17"/>
      <c r="G124" s="18"/>
      <c r="H124" s="17"/>
      <c r="R124" s="129"/>
      <c r="S124" s="129"/>
      <c r="T124" s="129"/>
      <c r="U124" s="129"/>
      <c r="V124" s="129"/>
      <c r="W124" s="129"/>
      <c r="X124" s="129"/>
    </row>
    <row r="125" spans="2:24">
      <c r="B125" s="26"/>
      <c r="C125" s="27"/>
      <c r="D125" s="27"/>
      <c r="E125" s="27"/>
      <c r="F125" s="17"/>
      <c r="G125" s="18"/>
      <c r="H125" s="17"/>
      <c r="R125" s="129"/>
      <c r="S125" s="129"/>
      <c r="T125" s="129"/>
      <c r="U125" s="129"/>
      <c r="V125" s="129"/>
      <c r="W125" s="129"/>
      <c r="X125" s="129"/>
    </row>
    <row r="126" spans="2:24">
      <c r="B126" s="26"/>
      <c r="C126" s="27"/>
      <c r="D126" s="27"/>
      <c r="E126" s="27"/>
      <c r="F126" s="17"/>
      <c r="G126" s="18"/>
      <c r="H126" s="17"/>
      <c r="R126" s="129"/>
      <c r="S126" s="129"/>
      <c r="T126" s="129"/>
      <c r="U126" s="129"/>
      <c r="V126" s="129"/>
      <c r="W126" s="129"/>
      <c r="X126" s="129"/>
    </row>
    <row r="127" spans="2:24">
      <c r="B127" s="26"/>
      <c r="C127" s="27"/>
      <c r="D127" s="27"/>
      <c r="E127" s="27"/>
      <c r="F127" s="17"/>
      <c r="G127" s="18"/>
      <c r="H127" s="17"/>
      <c r="R127" s="129"/>
      <c r="S127" s="129"/>
      <c r="T127" s="129"/>
      <c r="U127" s="129"/>
      <c r="V127" s="129"/>
      <c r="W127" s="129"/>
      <c r="X127" s="129"/>
    </row>
    <row r="128" spans="2:24">
      <c r="B128" s="26"/>
      <c r="C128" s="27"/>
      <c r="D128" s="27"/>
      <c r="E128" s="27"/>
      <c r="F128" s="17"/>
      <c r="G128" s="18"/>
      <c r="H128" s="17"/>
      <c r="R128" s="129"/>
      <c r="S128" s="129"/>
      <c r="T128" s="129"/>
      <c r="U128" s="129"/>
      <c r="V128" s="129"/>
      <c r="W128" s="129"/>
      <c r="X128" s="129"/>
    </row>
    <row r="129" spans="2:24">
      <c r="B129" s="26"/>
      <c r="C129" s="27"/>
      <c r="D129" s="27"/>
      <c r="E129" s="27"/>
      <c r="F129" s="17"/>
      <c r="G129" s="18"/>
      <c r="H129" s="17"/>
      <c r="R129" s="129"/>
      <c r="S129" s="129"/>
      <c r="T129" s="129"/>
      <c r="U129" s="129"/>
      <c r="V129" s="129"/>
      <c r="W129" s="129"/>
      <c r="X129" s="129"/>
    </row>
    <row r="130" spans="2:24">
      <c r="B130" s="26"/>
      <c r="C130" s="27"/>
      <c r="D130" s="27"/>
      <c r="E130" s="27"/>
      <c r="F130" s="17"/>
      <c r="G130" s="18"/>
      <c r="H130" s="17"/>
      <c r="R130" s="129"/>
      <c r="S130" s="129"/>
      <c r="T130" s="129"/>
      <c r="U130" s="129"/>
      <c r="V130" s="129"/>
      <c r="W130" s="129"/>
      <c r="X130" s="129"/>
    </row>
    <row r="131" spans="2:24">
      <c r="B131" s="26"/>
      <c r="C131" s="27"/>
      <c r="D131" s="17"/>
      <c r="E131" s="27"/>
      <c r="F131" s="17"/>
      <c r="G131" s="18"/>
      <c r="H131" s="27"/>
      <c r="R131" s="129"/>
      <c r="S131" s="129"/>
      <c r="T131" s="129"/>
      <c r="U131" s="129"/>
      <c r="V131" s="129"/>
      <c r="W131" s="129"/>
      <c r="X131" s="129"/>
    </row>
    <row r="132" spans="2:24">
      <c r="B132" s="26"/>
      <c r="C132" s="27"/>
      <c r="D132" s="17"/>
      <c r="E132" s="27"/>
      <c r="F132" s="17"/>
      <c r="G132" s="18"/>
      <c r="H132" s="27"/>
      <c r="R132" s="129"/>
      <c r="S132" s="129"/>
      <c r="T132" s="129"/>
      <c r="U132" s="129"/>
      <c r="V132" s="129"/>
      <c r="W132" s="129"/>
      <c r="X132" s="129"/>
    </row>
    <row r="133" spans="2:24">
      <c r="B133" s="26"/>
      <c r="C133" s="27"/>
      <c r="D133" s="17"/>
      <c r="E133" s="27"/>
      <c r="F133" s="17"/>
      <c r="G133" s="18"/>
      <c r="H133" s="27"/>
      <c r="R133" s="129"/>
      <c r="S133" s="129"/>
      <c r="T133" s="129"/>
      <c r="U133" s="129"/>
      <c r="V133" s="129"/>
      <c r="W133" s="129"/>
      <c r="X133" s="129"/>
    </row>
    <row r="134" spans="2:24">
      <c r="B134" s="26"/>
      <c r="C134" s="27"/>
      <c r="D134" s="17"/>
      <c r="E134" s="27"/>
      <c r="F134" s="17"/>
      <c r="G134" s="18"/>
      <c r="H134" s="27"/>
      <c r="R134" s="129"/>
      <c r="S134" s="129"/>
      <c r="T134" s="129"/>
      <c r="U134" s="129"/>
      <c r="V134" s="129"/>
      <c r="W134" s="129"/>
      <c r="X134" s="129"/>
    </row>
    <row r="135" spans="2:24">
      <c r="B135" s="26"/>
      <c r="C135" s="27"/>
      <c r="D135" s="17"/>
      <c r="E135" s="27"/>
      <c r="F135" s="17"/>
      <c r="G135" s="18"/>
      <c r="H135" s="27"/>
      <c r="R135" s="130"/>
      <c r="S135" s="130"/>
      <c r="T135" s="130"/>
      <c r="U135" s="130"/>
      <c r="V135" s="130"/>
      <c r="W135" s="130"/>
      <c r="X135" s="130"/>
    </row>
    <row r="136" spans="2:24">
      <c r="B136" s="26"/>
      <c r="C136" s="27"/>
      <c r="D136" s="17"/>
      <c r="E136" s="27"/>
      <c r="F136" s="17"/>
      <c r="G136" s="18"/>
      <c r="H136" s="27"/>
      <c r="R136" s="130"/>
      <c r="S136" s="130"/>
      <c r="T136" s="130"/>
      <c r="U136" s="130"/>
      <c r="V136" s="130"/>
      <c r="W136" s="130"/>
      <c r="X136" s="130"/>
    </row>
    <row r="137" spans="2:24">
      <c r="B137" s="26"/>
      <c r="C137" s="27"/>
      <c r="D137" s="17"/>
      <c r="E137" s="27"/>
      <c r="F137" s="17"/>
      <c r="G137" s="18"/>
      <c r="H137" s="27"/>
      <c r="R137" s="130"/>
      <c r="S137" s="130"/>
      <c r="T137" s="130"/>
      <c r="U137" s="130"/>
      <c r="V137" s="130"/>
      <c r="W137" s="130"/>
      <c r="X137" s="130"/>
    </row>
    <row r="138" spans="2:24">
      <c r="B138" s="26"/>
      <c r="C138" s="27"/>
      <c r="D138" s="17"/>
      <c r="E138" s="27"/>
      <c r="F138" s="17"/>
      <c r="G138" s="18"/>
      <c r="H138" s="27"/>
      <c r="R138" s="130"/>
      <c r="S138" s="130"/>
      <c r="T138" s="130"/>
      <c r="U138" s="130"/>
      <c r="V138" s="130"/>
      <c r="W138" s="130"/>
      <c r="X138" s="130"/>
    </row>
    <row r="139" spans="2:24">
      <c r="B139" s="26"/>
      <c r="C139" s="27"/>
      <c r="D139" s="17"/>
      <c r="E139" s="27"/>
      <c r="F139" s="17"/>
      <c r="G139" s="18"/>
      <c r="H139" s="27"/>
      <c r="R139" s="130"/>
      <c r="S139" s="130"/>
      <c r="T139" s="130"/>
      <c r="U139" s="130"/>
      <c r="V139" s="130"/>
      <c r="W139" s="130"/>
      <c r="X139" s="130"/>
    </row>
    <row r="140" spans="2:24">
      <c r="B140" s="26"/>
      <c r="C140" s="28"/>
      <c r="D140" s="28"/>
      <c r="E140" s="28"/>
      <c r="F140" s="17"/>
      <c r="G140" s="18"/>
      <c r="H140" s="27"/>
      <c r="R140" s="130"/>
      <c r="S140" s="130"/>
      <c r="T140" s="130"/>
      <c r="U140" s="130"/>
      <c r="V140" s="130"/>
      <c r="W140" s="130"/>
      <c r="X140" s="130"/>
    </row>
    <row r="141" spans="2:24">
      <c r="B141" s="26"/>
      <c r="C141" s="28"/>
      <c r="D141" s="28"/>
      <c r="E141" s="28"/>
      <c r="F141" s="17"/>
      <c r="G141" s="18"/>
      <c r="H141" s="27"/>
      <c r="R141" s="130"/>
      <c r="S141" s="130"/>
      <c r="T141" s="130"/>
      <c r="U141" s="130"/>
      <c r="V141" s="130"/>
      <c r="W141" s="130"/>
      <c r="X141" s="130"/>
    </row>
    <row r="142" spans="2:24">
      <c r="B142" s="26"/>
      <c r="C142" s="28"/>
      <c r="D142" s="28"/>
      <c r="E142" s="28"/>
      <c r="F142" s="17"/>
      <c r="G142" s="18"/>
      <c r="H142" s="27"/>
      <c r="R142" s="130"/>
      <c r="S142" s="130"/>
      <c r="T142" s="130"/>
      <c r="U142" s="130"/>
      <c r="V142" s="130"/>
      <c r="W142" s="130"/>
      <c r="X142" s="130"/>
    </row>
    <row r="143" spans="2:24">
      <c r="B143" s="26"/>
      <c r="C143" s="28"/>
      <c r="D143" s="28"/>
      <c r="E143" s="28"/>
      <c r="F143" s="17"/>
      <c r="G143" s="18"/>
      <c r="H143" s="27"/>
      <c r="R143" s="130"/>
      <c r="S143" s="130"/>
      <c r="T143" s="130"/>
      <c r="U143" s="130"/>
      <c r="V143" s="130"/>
      <c r="W143" s="130"/>
      <c r="X143" s="130"/>
    </row>
    <row r="144" spans="2:24">
      <c r="B144" s="26"/>
      <c r="C144" s="28"/>
      <c r="D144" s="28"/>
      <c r="E144" s="28"/>
      <c r="F144" s="17"/>
      <c r="G144" s="18"/>
      <c r="H144" s="27"/>
      <c r="R144" s="130"/>
      <c r="S144" s="130"/>
      <c r="T144" s="130"/>
      <c r="U144" s="130"/>
      <c r="V144" s="130"/>
      <c r="W144" s="130"/>
      <c r="X144" s="130"/>
    </row>
    <row r="145" spans="2:24">
      <c r="B145" s="26"/>
      <c r="C145" s="29"/>
      <c r="D145" s="29"/>
      <c r="E145" s="29"/>
      <c r="F145" s="17"/>
      <c r="G145" s="18"/>
      <c r="H145" s="17"/>
      <c r="R145" s="130"/>
      <c r="S145" s="130"/>
      <c r="T145" s="130"/>
      <c r="U145" s="130"/>
      <c r="V145" s="130"/>
      <c r="W145" s="130"/>
      <c r="X145" s="130"/>
    </row>
    <row r="146" spans="2:24">
      <c r="B146" s="26"/>
      <c r="C146" s="27"/>
      <c r="D146" s="27"/>
      <c r="E146" s="27"/>
      <c r="F146" s="17"/>
      <c r="G146" s="18"/>
      <c r="H146" s="17"/>
      <c r="R146" s="130"/>
      <c r="S146" s="130"/>
      <c r="T146" s="130"/>
      <c r="U146" s="130"/>
      <c r="V146" s="130"/>
      <c r="W146" s="130"/>
      <c r="X146" s="130"/>
    </row>
    <row r="147" spans="2:24">
      <c r="B147" s="26"/>
      <c r="C147" s="27"/>
      <c r="D147" s="27"/>
      <c r="E147" s="27"/>
      <c r="F147" s="17"/>
      <c r="G147" s="18"/>
      <c r="H147" s="17"/>
      <c r="R147" s="130"/>
      <c r="S147" s="130"/>
      <c r="T147" s="130"/>
      <c r="U147" s="130"/>
      <c r="V147" s="130"/>
      <c r="W147" s="130"/>
      <c r="X147" s="130"/>
    </row>
    <row r="148" spans="2:24">
      <c r="B148" s="26"/>
      <c r="C148" s="27"/>
      <c r="D148" s="27"/>
      <c r="E148" s="27"/>
      <c r="F148" s="17"/>
      <c r="G148" s="18"/>
      <c r="H148" s="17"/>
      <c r="R148" s="130"/>
      <c r="S148" s="130"/>
      <c r="T148" s="130"/>
      <c r="U148" s="130"/>
      <c r="V148" s="130"/>
      <c r="W148" s="130"/>
      <c r="X148" s="130"/>
    </row>
    <row r="149" spans="2:24">
      <c r="B149" s="26"/>
      <c r="C149" s="27"/>
      <c r="D149" s="27"/>
      <c r="E149" s="27"/>
      <c r="F149" s="17"/>
      <c r="G149" s="18"/>
      <c r="H149" s="17"/>
      <c r="R149" s="130"/>
      <c r="S149" s="130"/>
      <c r="T149" s="130"/>
      <c r="U149" s="130"/>
      <c r="V149" s="130"/>
      <c r="W149" s="130"/>
      <c r="X149" s="130"/>
    </row>
    <row r="150" spans="2:24">
      <c r="B150" s="26"/>
      <c r="C150" s="27"/>
      <c r="D150" s="27"/>
      <c r="E150" s="27"/>
      <c r="F150" s="17"/>
      <c r="G150" s="18"/>
      <c r="H150" s="17"/>
      <c r="R150" s="130"/>
      <c r="S150" s="130"/>
      <c r="T150" s="130"/>
      <c r="U150" s="130"/>
      <c r="V150" s="130"/>
      <c r="W150" s="130"/>
      <c r="X150" s="130"/>
    </row>
    <row r="151" spans="2:24">
      <c r="B151" s="26"/>
      <c r="C151" s="27"/>
      <c r="D151" s="27"/>
      <c r="E151" s="27"/>
      <c r="F151" s="17"/>
      <c r="G151" s="18"/>
      <c r="H151" s="17"/>
      <c r="R151" s="130"/>
      <c r="S151" s="130"/>
      <c r="T151" s="130"/>
      <c r="U151" s="130"/>
      <c r="V151" s="130"/>
      <c r="W151" s="130"/>
      <c r="X151" s="130"/>
    </row>
    <row r="152" spans="2:24">
      <c r="B152" s="26"/>
      <c r="C152" s="27"/>
      <c r="D152" s="27"/>
      <c r="E152" s="27"/>
      <c r="F152" s="17"/>
      <c r="G152" s="18"/>
      <c r="H152" s="17"/>
      <c r="R152" s="130"/>
      <c r="S152" s="130"/>
      <c r="T152" s="130"/>
      <c r="U152" s="130"/>
      <c r="V152" s="130"/>
      <c r="W152" s="130"/>
      <c r="X152" s="130"/>
    </row>
    <row r="153" spans="2:24">
      <c r="B153" s="26"/>
      <c r="C153" s="29"/>
      <c r="D153" s="29"/>
      <c r="E153" s="29"/>
      <c r="F153" s="17"/>
      <c r="G153" s="18"/>
      <c r="H153" s="17"/>
      <c r="R153" s="130"/>
      <c r="S153" s="130"/>
      <c r="T153" s="130"/>
      <c r="U153" s="130"/>
      <c r="V153" s="130"/>
      <c r="W153" s="130"/>
      <c r="X153" s="130"/>
    </row>
    <row r="154" spans="2:24">
      <c r="B154" s="26"/>
      <c r="C154" s="29"/>
      <c r="D154" s="29"/>
      <c r="E154" s="29"/>
      <c r="F154" s="17"/>
      <c r="G154" s="18"/>
      <c r="H154" s="17"/>
      <c r="R154" s="130"/>
      <c r="S154" s="130"/>
      <c r="T154" s="130"/>
      <c r="U154" s="130"/>
      <c r="V154" s="130"/>
      <c r="W154" s="130"/>
      <c r="X154" s="130"/>
    </row>
    <row r="155" spans="2:24">
      <c r="B155" s="26"/>
      <c r="C155" s="29"/>
      <c r="D155" s="29"/>
      <c r="E155" s="29"/>
      <c r="F155" s="17"/>
      <c r="G155" s="18"/>
      <c r="H155" s="17"/>
      <c r="R155" s="130"/>
      <c r="S155" s="130"/>
      <c r="T155" s="130"/>
      <c r="U155" s="130"/>
      <c r="V155" s="130"/>
      <c r="W155" s="130"/>
      <c r="X155" s="130"/>
    </row>
    <row r="156" spans="2:24">
      <c r="B156" s="26"/>
      <c r="C156" s="29"/>
      <c r="D156" s="29"/>
      <c r="E156" s="29"/>
      <c r="F156" s="17"/>
      <c r="G156" s="18"/>
      <c r="H156" s="17"/>
      <c r="R156" s="130"/>
      <c r="S156" s="130"/>
      <c r="T156" s="130"/>
      <c r="U156" s="130"/>
      <c r="V156" s="130"/>
      <c r="W156" s="130"/>
      <c r="X156" s="130"/>
    </row>
    <row r="157" spans="2:24">
      <c r="B157" s="26"/>
      <c r="C157" s="27"/>
      <c r="D157" s="27"/>
      <c r="E157" s="27"/>
      <c r="F157" s="17"/>
      <c r="G157" s="18"/>
      <c r="H157" s="17"/>
      <c r="R157" s="130"/>
      <c r="S157" s="130"/>
      <c r="T157" s="130"/>
      <c r="U157" s="130"/>
      <c r="V157" s="130"/>
      <c r="W157" s="130"/>
      <c r="X157" s="130"/>
    </row>
    <row r="158" spans="2:24">
      <c r="B158" s="26"/>
      <c r="C158" s="27"/>
      <c r="D158" s="27"/>
      <c r="E158" s="27"/>
      <c r="F158" s="17"/>
      <c r="G158" s="18"/>
      <c r="H158" s="17"/>
      <c r="R158" s="130"/>
      <c r="S158" s="130"/>
      <c r="T158" s="130"/>
      <c r="U158" s="130"/>
      <c r="V158" s="130"/>
      <c r="W158" s="130"/>
      <c r="X158" s="130"/>
    </row>
    <row r="159" spans="2:24">
      <c r="B159" s="26"/>
      <c r="C159" s="27"/>
      <c r="D159" s="27"/>
      <c r="E159" s="27"/>
      <c r="F159" s="17"/>
      <c r="G159" s="18"/>
      <c r="H159" s="17"/>
      <c r="R159" s="130"/>
      <c r="S159" s="130"/>
      <c r="T159" s="130"/>
      <c r="U159" s="130"/>
      <c r="V159" s="130"/>
      <c r="W159" s="130"/>
      <c r="X159" s="130"/>
    </row>
    <row r="160" spans="2:24">
      <c r="B160" s="26"/>
      <c r="C160" s="29"/>
      <c r="D160" s="29"/>
      <c r="E160" s="29"/>
      <c r="F160" s="17"/>
      <c r="G160" s="18"/>
      <c r="H160" s="17"/>
      <c r="R160" s="130"/>
      <c r="S160" s="130"/>
      <c r="T160" s="130"/>
      <c r="U160" s="130"/>
      <c r="V160" s="130"/>
      <c r="W160" s="130"/>
      <c r="X160" s="130"/>
    </row>
    <row r="161" spans="2:24">
      <c r="B161" s="26"/>
      <c r="C161" s="29"/>
      <c r="D161" s="29"/>
      <c r="E161" s="29"/>
      <c r="F161" s="17"/>
      <c r="G161" s="18"/>
      <c r="H161" s="17"/>
      <c r="R161" s="130"/>
      <c r="S161" s="130"/>
      <c r="T161" s="130"/>
      <c r="U161" s="130"/>
      <c r="V161" s="130"/>
      <c r="W161" s="130"/>
      <c r="X161" s="130"/>
    </row>
    <row r="162" spans="2:24">
      <c r="B162" s="26"/>
      <c r="C162" s="29"/>
      <c r="D162" s="29"/>
      <c r="E162" s="29"/>
      <c r="F162" s="17"/>
      <c r="G162" s="18"/>
      <c r="H162" s="17"/>
      <c r="R162" s="130"/>
      <c r="S162" s="130"/>
      <c r="T162" s="130"/>
      <c r="U162" s="130"/>
      <c r="V162" s="130"/>
      <c r="W162" s="130"/>
      <c r="X162" s="130"/>
    </row>
    <row r="163" spans="2:24">
      <c r="B163" s="26"/>
      <c r="C163" s="29"/>
      <c r="D163" s="29"/>
      <c r="E163" s="29"/>
      <c r="F163" s="17"/>
      <c r="G163" s="18"/>
      <c r="H163" s="17"/>
      <c r="R163" s="130"/>
      <c r="S163" s="130"/>
      <c r="T163" s="130"/>
      <c r="U163" s="130"/>
      <c r="V163" s="130"/>
      <c r="W163" s="130"/>
      <c r="X163" s="130"/>
    </row>
    <row r="164" spans="2:24">
      <c r="B164" s="26"/>
      <c r="C164" s="27"/>
      <c r="D164" s="27"/>
      <c r="E164" s="27"/>
      <c r="F164" s="17"/>
      <c r="G164" s="18"/>
      <c r="H164" s="17"/>
      <c r="R164" s="130"/>
      <c r="S164" s="130"/>
      <c r="T164" s="130"/>
      <c r="U164" s="130"/>
      <c r="V164" s="130"/>
      <c r="W164" s="130"/>
      <c r="X164" s="130"/>
    </row>
    <row r="165" spans="2:24">
      <c r="B165" s="26"/>
      <c r="C165" s="27"/>
      <c r="D165" s="27"/>
      <c r="E165" s="27"/>
      <c r="F165" s="17"/>
      <c r="G165" s="18"/>
      <c r="H165" s="27"/>
      <c r="R165" s="130"/>
      <c r="S165" s="130"/>
      <c r="T165" s="130"/>
      <c r="U165" s="130"/>
      <c r="V165" s="130"/>
      <c r="W165" s="130"/>
      <c r="X165" s="130"/>
    </row>
    <row r="166" spans="2:24">
      <c r="B166" s="26"/>
      <c r="C166" s="27"/>
      <c r="D166" s="27"/>
      <c r="E166" s="27"/>
      <c r="F166" s="17"/>
      <c r="G166" s="18"/>
      <c r="H166" s="27"/>
      <c r="R166" s="130"/>
      <c r="S166" s="130"/>
      <c r="T166" s="130"/>
      <c r="U166" s="130"/>
      <c r="V166" s="130"/>
      <c r="W166" s="130"/>
      <c r="X166" s="130"/>
    </row>
    <row r="167" spans="2:24">
      <c r="B167" s="26"/>
      <c r="C167" s="27"/>
      <c r="D167" s="27"/>
      <c r="E167" s="27"/>
      <c r="F167" s="17"/>
      <c r="G167" s="18"/>
      <c r="H167" s="17"/>
      <c r="R167" s="130"/>
      <c r="S167" s="130"/>
      <c r="T167" s="130"/>
      <c r="U167" s="130"/>
      <c r="V167" s="130"/>
      <c r="W167" s="130"/>
      <c r="X167" s="130"/>
    </row>
    <row r="168" spans="2:24">
      <c r="B168" s="26"/>
      <c r="C168" s="27"/>
      <c r="D168" s="27"/>
      <c r="E168" s="27"/>
      <c r="F168" s="17"/>
      <c r="G168" s="18"/>
      <c r="H168" s="17"/>
      <c r="R168" s="130"/>
      <c r="S168" s="130"/>
      <c r="T168" s="130"/>
      <c r="U168" s="130"/>
      <c r="V168" s="130"/>
      <c r="W168" s="130"/>
      <c r="X168" s="130"/>
    </row>
    <row r="169" spans="2:24">
      <c r="B169" s="26"/>
      <c r="C169" s="27"/>
      <c r="D169" s="27"/>
      <c r="E169" s="27"/>
      <c r="F169" s="17"/>
      <c r="G169" s="18"/>
      <c r="H169" s="17"/>
      <c r="R169" s="130"/>
      <c r="S169" s="130"/>
      <c r="T169" s="130"/>
      <c r="U169" s="130"/>
      <c r="V169" s="130"/>
      <c r="W169" s="130"/>
      <c r="X169" s="130"/>
    </row>
    <row r="170" spans="2:24">
      <c r="B170" s="26"/>
      <c r="C170" s="27"/>
      <c r="D170" s="27"/>
      <c r="E170" s="27"/>
      <c r="F170" s="17"/>
      <c r="G170" s="18"/>
      <c r="H170" s="17"/>
      <c r="R170" s="130"/>
      <c r="S170" s="130"/>
      <c r="T170" s="130"/>
      <c r="U170" s="130"/>
      <c r="V170" s="130"/>
      <c r="W170" s="130"/>
      <c r="X170" s="130"/>
    </row>
    <row r="171" spans="2:24">
      <c r="B171" s="26"/>
      <c r="C171" s="27"/>
      <c r="D171" s="27"/>
      <c r="E171" s="27"/>
      <c r="F171" s="17"/>
      <c r="G171" s="18"/>
      <c r="H171" s="27"/>
      <c r="R171" s="130"/>
      <c r="S171" s="130"/>
      <c r="T171" s="130"/>
      <c r="U171" s="130"/>
      <c r="V171" s="130"/>
      <c r="W171" s="130"/>
      <c r="X171" s="130"/>
    </row>
    <row r="172" spans="2:24">
      <c r="B172" s="26"/>
      <c r="C172" s="27"/>
      <c r="D172" s="27"/>
      <c r="E172" s="27"/>
      <c r="F172" s="17"/>
      <c r="G172" s="18"/>
      <c r="H172" s="27"/>
      <c r="R172" s="130"/>
      <c r="S172" s="130"/>
      <c r="T172" s="130"/>
      <c r="U172" s="130"/>
      <c r="V172" s="130"/>
      <c r="W172" s="130"/>
      <c r="X172" s="130"/>
    </row>
    <row r="173" spans="2:24">
      <c r="B173" s="26"/>
      <c r="C173" s="27"/>
      <c r="D173" s="27"/>
      <c r="E173" s="27"/>
      <c r="F173" s="17"/>
      <c r="G173" s="18"/>
      <c r="H173" s="17"/>
    </row>
    <row r="174" spans="2:24">
      <c r="B174" s="22"/>
    </row>
    <row r="175" spans="2:24">
      <c r="B175" s="22"/>
    </row>
    <row r="176" spans="2:24">
      <c r="B176" s="22"/>
    </row>
    <row r="177" spans="2:2">
      <c r="B177" s="22"/>
    </row>
    <row r="178" spans="2:2">
      <c r="B178" s="22"/>
    </row>
    <row r="179" spans="2:2">
      <c r="B179" s="22"/>
    </row>
    <row r="180" spans="2:2">
      <c r="B180" s="22"/>
    </row>
    <row r="181" spans="2:2">
      <c r="B181" s="22"/>
    </row>
    <row r="182" spans="2:2">
      <c r="B182" s="22"/>
    </row>
    <row r="183" spans="2:2">
      <c r="B183" s="22"/>
    </row>
    <row r="184" spans="2:2">
      <c r="B184" s="22"/>
    </row>
    <row r="185" spans="2:2">
      <c r="B185" s="22"/>
    </row>
    <row r="186" spans="2:2">
      <c r="B186" s="22"/>
    </row>
    <row r="187" spans="2:2">
      <c r="B187" s="22"/>
    </row>
    <row r="188" spans="2:2">
      <c r="B188" s="22"/>
    </row>
    <row r="189" spans="2:2">
      <c r="B189" s="22"/>
    </row>
    <row r="190" spans="2:2">
      <c r="B190" s="22"/>
    </row>
    <row r="191" spans="2:2">
      <c r="B191" s="22"/>
    </row>
    <row r="192" spans="2:2">
      <c r="B192" s="22"/>
    </row>
    <row r="193" spans="2:2">
      <c r="B193" s="22"/>
    </row>
    <row r="194" spans="2:2">
      <c r="B194" s="22"/>
    </row>
    <row r="195" spans="2:2">
      <c r="B195" s="22"/>
    </row>
    <row r="196" spans="2:2">
      <c r="B196" s="22"/>
    </row>
    <row r="197" spans="2:2">
      <c r="B197" s="22"/>
    </row>
    <row r="198" spans="2:2">
      <c r="B198" s="22"/>
    </row>
    <row r="199" spans="2:2">
      <c r="B199" s="22"/>
    </row>
    <row r="200" spans="2:2">
      <c r="B200" s="22"/>
    </row>
    <row r="201" spans="2:2">
      <c r="B201" s="22"/>
    </row>
    <row r="202" spans="2:2">
      <c r="B202" s="22"/>
    </row>
    <row r="203" spans="2:2">
      <c r="B203" s="22"/>
    </row>
    <row r="204" spans="2:2">
      <c r="B204" s="22"/>
    </row>
    <row r="205" spans="2:2">
      <c r="B205" s="22"/>
    </row>
    <row r="206" spans="2:2">
      <c r="B206" s="22"/>
    </row>
    <row r="207" spans="2:2">
      <c r="B207" s="22"/>
    </row>
    <row r="208" spans="2:2">
      <c r="B208" s="22"/>
    </row>
    <row r="209" spans="2:2">
      <c r="B209" s="22"/>
    </row>
    <row r="210" spans="2:2">
      <c r="B210" s="22"/>
    </row>
    <row r="211" spans="2:2">
      <c r="B211" s="22"/>
    </row>
    <row r="212" spans="2:2">
      <c r="B212" s="22"/>
    </row>
    <row r="213" spans="2:2">
      <c r="B213" s="22"/>
    </row>
    <row r="214" spans="2:2">
      <c r="B214" s="22"/>
    </row>
    <row r="215" spans="2:2">
      <c r="B215" s="22"/>
    </row>
    <row r="216" spans="2:2">
      <c r="B216" s="22"/>
    </row>
    <row r="217" spans="2:2">
      <c r="B217" s="22"/>
    </row>
    <row r="218" spans="2:2">
      <c r="B218" s="22"/>
    </row>
    <row r="219" spans="2:2">
      <c r="B219" s="22"/>
    </row>
    <row r="220" spans="2:2">
      <c r="B220" s="22"/>
    </row>
    <row r="221" spans="2:2">
      <c r="B221" s="22"/>
    </row>
    <row r="222" spans="2:2">
      <c r="B222" s="22"/>
    </row>
    <row r="223" spans="2:2">
      <c r="B223" s="22"/>
    </row>
    <row r="224" spans="2:2">
      <c r="B224" s="22"/>
    </row>
    <row r="225" spans="2:2">
      <c r="B225" s="22"/>
    </row>
    <row r="226" spans="2:2">
      <c r="B226" s="22"/>
    </row>
    <row r="227" spans="2:2">
      <c r="B227" s="22"/>
    </row>
    <row r="228" spans="2:2">
      <c r="B228" s="22"/>
    </row>
    <row r="229" spans="2:2">
      <c r="B229" s="22"/>
    </row>
    <row r="230" spans="2:2">
      <c r="B230" s="22"/>
    </row>
    <row r="231" spans="2:2">
      <c r="B231" s="22"/>
    </row>
    <row r="232" spans="2:2">
      <c r="B232" s="22"/>
    </row>
    <row r="233" spans="2:2">
      <c r="B233" s="22"/>
    </row>
    <row r="234" spans="2:2">
      <c r="B234" s="22"/>
    </row>
    <row r="235" spans="2:2">
      <c r="B235" s="22"/>
    </row>
    <row r="236" spans="2:2">
      <c r="B236" s="22"/>
    </row>
    <row r="237" spans="2:2">
      <c r="B237" s="22"/>
    </row>
    <row r="238" spans="2:2">
      <c r="B238" s="22"/>
    </row>
    <row r="239" spans="2:2">
      <c r="B239" s="22"/>
    </row>
    <row r="240" spans="2:2">
      <c r="B240" s="22"/>
    </row>
    <row r="241" spans="2:2">
      <c r="B241" s="22"/>
    </row>
    <row r="242" spans="2:2">
      <c r="B242" s="22"/>
    </row>
    <row r="243" spans="2:2">
      <c r="B243" s="22"/>
    </row>
    <row r="244" spans="2:2">
      <c r="B244" s="22"/>
    </row>
    <row r="245" spans="2:2">
      <c r="B245" s="22"/>
    </row>
    <row r="246" spans="2:2">
      <c r="B246" s="22"/>
    </row>
    <row r="247" spans="2:2">
      <c r="B247" s="22"/>
    </row>
    <row r="248" spans="2:2">
      <c r="B248" s="22"/>
    </row>
    <row r="249" spans="2:2">
      <c r="B249" s="22"/>
    </row>
    <row r="250" spans="2:2">
      <c r="B250" s="22"/>
    </row>
    <row r="251" spans="2:2">
      <c r="B251" s="22"/>
    </row>
    <row r="252" spans="2:2">
      <c r="B252" s="22"/>
    </row>
    <row r="253" spans="2:2">
      <c r="B253" s="22"/>
    </row>
    <row r="254" spans="2:2">
      <c r="B254" s="22"/>
    </row>
    <row r="255" spans="2:2">
      <c r="B255" s="22"/>
    </row>
    <row r="256" spans="2:2">
      <c r="B256" s="22"/>
    </row>
    <row r="257" spans="2:2">
      <c r="B257" s="22"/>
    </row>
    <row r="258" spans="2:2">
      <c r="B258" s="22"/>
    </row>
    <row r="259" spans="2:2">
      <c r="B259" s="22"/>
    </row>
    <row r="260" spans="2:2">
      <c r="B260" s="22"/>
    </row>
    <row r="261" spans="2:2">
      <c r="B261" s="22"/>
    </row>
    <row r="262" spans="2:2">
      <c r="B262" s="22"/>
    </row>
    <row r="263" spans="2:2">
      <c r="B263" s="22"/>
    </row>
    <row r="264" spans="2:2">
      <c r="B264" s="22"/>
    </row>
    <row r="265" spans="2:2">
      <c r="B265" s="22"/>
    </row>
    <row r="266" spans="2:2">
      <c r="B266" s="22"/>
    </row>
    <row r="267" spans="2:2">
      <c r="B267" s="22"/>
    </row>
    <row r="268" spans="2:2">
      <c r="B268" s="22"/>
    </row>
    <row r="269" spans="2:2">
      <c r="B269" s="22"/>
    </row>
    <row r="270" spans="2:2">
      <c r="B270" s="22"/>
    </row>
    <row r="271" spans="2:2">
      <c r="B271" s="22"/>
    </row>
    <row r="272" spans="2:2">
      <c r="B272" s="22"/>
    </row>
    <row r="273" spans="2:2">
      <c r="B273" s="22"/>
    </row>
    <row r="274" spans="2:2">
      <c r="B274" s="22"/>
    </row>
    <row r="275" spans="2:2">
      <c r="B275" s="22"/>
    </row>
    <row r="276" spans="2:2">
      <c r="B276" s="22"/>
    </row>
    <row r="277" spans="2:2">
      <c r="B277" s="22"/>
    </row>
    <row r="278" spans="2:2">
      <c r="B278" s="22"/>
    </row>
    <row r="279" spans="2:2">
      <c r="B279" s="22"/>
    </row>
    <row r="280" spans="2:2">
      <c r="B280" s="22"/>
    </row>
    <row r="281" spans="2:2">
      <c r="B281" s="22"/>
    </row>
    <row r="282" spans="2:2">
      <c r="B282" s="22"/>
    </row>
    <row r="283" spans="2:2">
      <c r="B283" s="22"/>
    </row>
    <row r="284" spans="2:2">
      <c r="B284" s="22"/>
    </row>
    <row r="285" spans="2:2">
      <c r="B285" s="22"/>
    </row>
    <row r="286" spans="2:2">
      <c r="B286" s="22"/>
    </row>
    <row r="287" spans="2:2">
      <c r="B287" s="22"/>
    </row>
    <row r="288" spans="2:2">
      <c r="B288" s="22"/>
    </row>
    <row r="289" spans="2:2">
      <c r="B289" s="22"/>
    </row>
    <row r="290" spans="2:2">
      <c r="B290" s="22"/>
    </row>
    <row r="291" spans="2:2">
      <c r="B291" s="22"/>
    </row>
    <row r="292" spans="2:2">
      <c r="B292" s="22"/>
    </row>
    <row r="293" spans="2:2">
      <c r="B293" s="22"/>
    </row>
    <row r="294" spans="2:2">
      <c r="B294" s="22"/>
    </row>
    <row r="295" spans="2:2">
      <c r="B295" s="22"/>
    </row>
    <row r="296" spans="2:2">
      <c r="B296" s="22"/>
    </row>
    <row r="297" spans="2:2">
      <c r="B297" s="22"/>
    </row>
    <row r="298" spans="2:2">
      <c r="B298" s="22"/>
    </row>
    <row r="299" spans="2:2">
      <c r="B299" s="22"/>
    </row>
    <row r="300" spans="2:2">
      <c r="B300" s="22"/>
    </row>
    <row r="301" spans="2:2">
      <c r="B301" s="22"/>
    </row>
    <row r="302" spans="2:2">
      <c r="B302" s="22"/>
    </row>
    <row r="303" spans="2:2">
      <c r="B303" s="22"/>
    </row>
    <row r="304" spans="2:2">
      <c r="B304" s="22"/>
    </row>
    <row r="305" spans="2:2">
      <c r="B305" s="22"/>
    </row>
    <row r="306" spans="2:2">
      <c r="B306" s="22"/>
    </row>
    <row r="307" spans="2:2">
      <c r="B307" s="22"/>
    </row>
    <row r="308" spans="2:2">
      <c r="B308" s="22"/>
    </row>
    <row r="309" spans="2:2">
      <c r="B309" s="22"/>
    </row>
    <row r="310" spans="2:2">
      <c r="B310" s="22"/>
    </row>
    <row r="311" spans="2:2">
      <c r="B311" s="22"/>
    </row>
    <row r="312" spans="2:2">
      <c r="B312" s="22"/>
    </row>
    <row r="313" spans="2:2">
      <c r="B313" s="22"/>
    </row>
    <row r="314" spans="2:2">
      <c r="B314" s="22"/>
    </row>
    <row r="315" spans="2:2">
      <c r="B315" s="22"/>
    </row>
    <row r="316" spans="2:2">
      <c r="B316" s="22"/>
    </row>
    <row r="317" spans="2:2">
      <c r="B317" s="22"/>
    </row>
    <row r="318" spans="2:2">
      <c r="B318" s="22"/>
    </row>
    <row r="319" spans="2:2">
      <c r="B319" s="22"/>
    </row>
    <row r="320" spans="2:2">
      <c r="B320" s="22"/>
    </row>
    <row r="321" spans="2:2">
      <c r="B321" s="22"/>
    </row>
    <row r="322" spans="2:2">
      <c r="B322" s="22"/>
    </row>
    <row r="323" spans="2:2">
      <c r="B323" s="22"/>
    </row>
    <row r="324" spans="2:2">
      <c r="B324" s="22"/>
    </row>
    <row r="325" spans="2:2">
      <c r="B325" s="22"/>
    </row>
    <row r="326" spans="2:2">
      <c r="B326" s="22"/>
    </row>
    <row r="327" spans="2:2">
      <c r="B327" s="22"/>
    </row>
    <row r="328" spans="2:2">
      <c r="B328" s="22"/>
    </row>
    <row r="329" spans="2:2">
      <c r="B329" s="22"/>
    </row>
    <row r="330" spans="2:2">
      <c r="B330" s="22"/>
    </row>
    <row r="331" spans="2:2">
      <c r="B331" s="22"/>
    </row>
    <row r="332" spans="2:2">
      <c r="B332" s="22"/>
    </row>
    <row r="333" spans="2:2">
      <c r="B333" s="22"/>
    </row>
    <row r="334" spans="2:2">
      <c r="B334" s="22"/>
    </row>
    <row r="335" spans="2:2">
      <c r="B335" s="22"/>
    </row>
    <row r="336" spans="2:2">
      <c r="B336" s="22"/>
    </row>
    <row r="337" spans="2:2">
      <c r="B337" s="22"/>
    </row>
    <row r="338" spans="2:2">
      <c r="B338" s="22"/>
    </row>
    <row r="339" spans="2:2">
      <c r="B339" s="22"/>
    </row>
    <row r="340" spans="2:2">
      <c r="B340" s="22"/>
    </row>
    <row r="341" spans="2:2">
      <c r="B341" s="22"/>
    </row>
    <row r="342" spans="2:2">
      <c r="B342" s="22"/>
    </row>
    <row r="343" spans="2:2">
      <c r="B343" s="22"/>
    </row>
    <row r="344" spans="2:2">
      <c r="B344" s="22"/>
    </row>
    <row r="345" spans="2:2">
      <c r="B345" s="22"/>
    </row>
    <row r="346" spans="2:2">
      <c r="B346" s="22"/>
    </row>
    <row r="347" spans="2:2">
      <c r="B347" s="22"/>
    </row>
    <row r="348" spans="2:2">
      <c r="B348" s="22"/>
    </row>
    <row r="349" spans="2:2">
      <c r="B349" s="22"/>
    </row>
    <row r="350" spans="2:2">
      <c r="B350" s="22"/>
    </row>
    <row r="351" spans="2:2">
      <c r="B351" s="22"/>
    </row>
    <row r="352" spans="2:2">
      <c r="B352" s="22"/>
    </row>
    <row r="353" spans="2:2">
      <c r="B353" s="22"/>
    </row>
    <row r="354" spans="2:2">
      <c r="B354" s="22"/>
    </row>
    <row r="355" spans="2:2">
      <c r="B355" s="22"/>
    </row>
    <row r="356" spans="2:2">
      <c r="B356" s="22"/>
    </row>
    <row r="357" spans="2:2">
      <c r="B357" s="22"/>
    </row>
    <row r="358" spans="2:2">
      <c r="B358" s="22"/>
    </row>
    <row r="359" spans="2:2">
      <c r="B359" s="22"/>
    </row>
    <row r="360" spans="2:2">
      <c r="B360" s="22"/>
    </row>
    <row r="361" spans="2:2">
      <c r="B361" s="22"/>
    </row>
    <row r="362" spans="2:2">
      <c r="B362" s="22"/>
    </row>
    <row r="363" spans="2:2">
      <c r="B363" s="22"/>
    </row>
    <row r="364" spans="2:2">
      <c r="B364" s="22"/>
    </row>
    <row r="365" spans="2:2">
      <c r="B365" s="22"/>
    </row>
    <row r="366" spans="2:2">
      <c r="B366" s="22"/>
    </row>
    <row r="367" spans="2:2">
      <c r="B367" s="22"/>
    </row>
    <row r="368" spans="2:2">
      <c r="B368" s="22"/>
    </row>
    <row r="369" spans="2:2">
      <c r="B369" s="22"/>
    </row>
    <row r="370" spans="2:2">
      <c r="B370" s="22"/>
    </row>
    <row r="371" spans="2:2">
      <c r="B371" s="22"/>
    </row>
    <row r="372" spans="2:2">
      <c r="B372" s="22"/>
    </row>
    <row r="373" spans="2:2">
      <c r="B373" s="22"/>
    </row>
    <row r="374" spans="2:2">
      <c r="B374" s="22"/>
    </row>
    <row r="375" spans="2:2">
      <c r="B375" s="22"/>
    </row>
    <row r="376" spans="2:2">
      <c r="B376" s="22"/>
    </row>
    <row r="377" spans="2:2">
      <c r="B377" s="22"/>
    </row>
    <row r="378" spans="2:2">
      <c r="B378" s="22"/>
    </row>
    <row r="379" spans="2:2">
      <c r="B379" s="22"/>
    </row>
    <row r="380" spans="2:2">
      <c r="B380" s="22"/>
    </row>
    <row r="381" spans="2:2">
      <c r="B381" s="22"/>
    </row>
    <row r="382" spans="2:2">
      <c r="B382" s="22"/>
    </row>
    <row r="383" spans="2:2">
      <c r="B383" s="22"/>
    </row>
    <row r="384" spans="2:2">
      <c r="B384" s="22"/>
    </row>
    <row r="385" spans="2:2">
      <c r="B385" s="22"/>
    </row>
    <row r="386" spans="2:2">
      <c r="B386" s="22"/>
    </row>
    <row r="387" spans="2:2">
      <c r="B387" s="22"/>
    </row>
    <row r="388" spans="2:2">
      <c r="B388" s="22"/>
    </row>
    <row r="389" spans="2:2">
      <c r="B389" s="22"/>
    </row>
    <row r="390" spans="2:2">
      <c r="B390" s="22"/>
    </row>
    <row r="391" spans="2:2">
      <c r="B391" s="22"/>
    </row>
    <row r="392" spans="2:2">
      <c r="B392" s="22"/>
    </row>
    <row r="393" spans="2:2">
      <c r="B393" s="22"/>
    </row>
    <row r="394" spans="2:2">
      <c r="B394" s="22"/>
    </row>
    <row r="395" spans="2:2">
      <c r="B395" s="22"/>
    </row>
    <row r="396" spans="2:2">
      <c r="B396" s="22"/>
    </row>
    <row r="397" spans="2:2">
      <c r="B397" s="22"/>
    </row>
    <row r="398" spans="2:2">
      <c r="B398" s="22"/>
    </row>
    <row r="399" spans="2:2">
      <c r="B399" s="22"/>
    </row>
    <row r="400" spans="2:2">
      <c r="B400" s="22"/>
    </row>
    <row r="401" spans="2:2">
      <c r="B401" s="22"/>
    </row>
    <row r="402" spans="2:2">
      <c r="B402" s="22"/>
    </row>
    <row r="403" spans="2:2">
      <c r="B403" s="22"/>
    </row>
    <row r="404" spans="2:2">
      <c r="B404" s="22"/>
    </row>
    <row r="405" spans="2:2">
      <c r="B405" s="22"/>
    </row>
    <row r="406" spans="2:2">
      <c r="B406" s="22"/>
    </row>
    <row r="407" spans="2:2">
      <c r="B407" s="22"/>
    </row>
    <row r="408" spans="2:2">
      <c r="B408" s="22"/>
    </row>
    <row r="409" spans="2:2">
      <c r="B409" s="22"/>
    </row>
    <row r="410" spans="2:2">
      <c r="B410" s="22"/>
    </row>
    <row r="411" spans="2:2">
      <c r="B411" s="22"/>
    </row>
    <row r="412" spans="2:2">
      <c r="B412" s="22"/>
    </row>
    <row r="413" spans="2:2">
      <c r="B413" s="22"/>
    </row>
    <row r="414" spans="2:2">
      <c r="B414" s="22"/>
    </row>
    <row r="415" spans="2:2">
      <c r="B415" s="22"/>
    </row>
    <row r="416" spans="2:2">
      <c r="B416" s="22"/>
    </row>
    <row r="417" spans="2:2">
      <c r="B417" s="22"/>
    </row>
    <row r="418" spans="2:2">
      <c r="B418" s="22"/>
    </row>
    <row r="419" spans="2:2">
      <c r="B419" s="22"/>
    </row>
    <row r="420" spans="2:2">
      <c r="B420" s="22"/>
    </row>
    <row r="421" spans="2:2">
      <c r="B421" s="22"/>
    </row>
    <row r="422" spans="2:2">
      <c r="B422" s="22"/>
    </row>
    <row r="423" spans="2:2">
      <c r="B423" s="22"/>
    </row>
    <row r="424" spans="2:2">
      <c r="B424" s="22"/>
    </row>
    <row r="425" spans="2:2">
      <c r="B425" s="22"/>
    </row>
    <row r="426" spans="2:2">
      <c r="B426" s="22"/>
    </row>
    <row r="427" spans="2:2">
      <c r="B427" s="22"/>
    </row>
    <row r="428" spans="2:2">
      <c r="B428" s="22"/>
    </row>
    <row r="429" spans="2:2">
      <c r="B429" s="22"/>
    </row>
    <row r="430" spans="2:2">
      <c r="B430" s="22"/>
    </row>
    <row r="431" spans="2:2">
      <c r="B431" s="22"/>
    </row>
    <row r="432" spans="2:2">
      <c r="B432" s="22"/>
    </row>
    <row r="433" spans="2:2">
      <c r="B433" s="22"/>
    </row>
    <row r="434" spans="2:2">
      <c r="B434" s="22"/>
    </row>
    <row r="435" spans="2:2">
      <c r="B435" s="22"/>
    </row>
    <row r="436" spans="2:2">
      <c r="B436" s="22"/>
    </row>
    <row r="437" spans="2:2">
      <c r="B437" s="22"/>
    </row>
    <row r="438" spans="2:2">
      <c r="B438" s="22"/>
    </row>
    <row r="439" spans="2:2">
      <c r="B439" s="22"/>
    </row>
    <row r="440" spans="2:2">
      <c r="B440" s="22"/>
    </row>
    <row r="441" spans="2:2">
      <c r="B441" s="22"/>
    </row>
    <row r="442" spans="2:2">
      <c r="B442" s="22"/>
    </row>
    <row r="443" spans="2:2">
      <c r="B443" s="22"/>
    </row>
    <row r="444" spans="2:2">
      <c r="B444" s="22"/>
    </row>
    <row r="445" spans="2:2">
      <c r="B445" s="22"/>
    </row>
    <row r="446" spans="2:2">
      <c r="B446" s="22"/>
    </row>
    <row r="447" spans="2:2">
      <c r="B447" s="22"/>
    </row>
    <row r="448" spans="2:2">
      <c r="B448" s="22"/>
    </row>
    <row r="449" spans="2:2">
      <c r="B449" s="22"/>
    </row>
    <row r="450" spans="2:2">
      <c r="B450" s="22"/>
    </row>
    <row r="451" spans="2:2">
      <c r="B451" s="22"/>
    </row>
    <row r="452" spans="2:2">
      <c r="B452" s="22"/>
    </row>
    <row r="453" spans="2:2">
      <c r="B453" s="22"/>
    </row>
    <row r="454" spans="2:2">
      <c r="B454" s="22"/>
    </row>
    <row r="455" spans="2:2">
      <c r="B455" s="22"/>
    </row>
    <row r="456" spans="2:2">
      <c r="B456" s="22"/>
    </row>
    <row r="457" spans="2:2">
      <c r="B457" s="22"/>
    </row>
    <row r="458" spans="2:2">
      <c r="B458" s="22"/>
    </row>
    <row r="459" spans="2:2">
      <c r="B459" s="22"/>
    </row>
    <row r="460" spans="2:2">
      <c r="B460" s="22"/>
    </row>
    <row r="461" spans="2:2">
      <c r="B461" s="22"/>
    </row>
    <row r="462" spans="2:2">
      <c r="B462" s="22"/>
    </row>
    <row r="463" spans="2:2">
      <c r="B463" s="22"/>
    </row>
    <row r="464" spans="2:2">
      <c r="B464" s="22"/>
    </row>
    <row r="465" spans="2:2">
      <c r="B465" s="22"/>
    </row>
    <row r="466" spans="2:2">
      <c r="B466" s="22"/>
    </row>
    <row r="467" spans="2:2">
      <c r="B467" s="22"/>
    </row>
    <row r="468" spans="2:2">
      <c r="B468" s="22"/>
    </row>
    <row r="469" spans="2:2">
      <c r="B469" s="22"/>
    </row>
    <row r="470" spans="2:2">
      <c r="B470" s="22"/>
    </row>
    <row r="471" spans="2:2">
      <c r="B471" s="22"/>
    </row>
    <row r="472" spans="2:2">
      <c r="B472" s="22"/>
    </row>
    <row r="473" spans="2:2">
      <c r="B473" s="22"/>
    </row>
    <row r="474" spans="2:2">
      <c r="B474" s="22"/>
    </row>
    <row r="475" spans="2:2">
      <c r="B475" s="22"/>
    </row>
    <row r="476" spans="2:2">
      <c r="B476" s="22"/>
    </row>
    <row r="477" spans="2:2">
      <c r="B477" s="22"/>
    </row>
    <row r="478" spans="2:2">
      <c r="B478" s="22"/>
    </row>
    <row r="479" spans="2:2">
      <c r="B479" s="22"/>
    </row>
    <row r="480" spans="2:2">
      <c r="B480" s="22"/>
    </row>
    <row r="481" spans="2:2">
      <c r="B481" s="22"/>
    </row>
    <row r="482" spans="2:2">
      <c r="B482" s="22"/>
    </row>
    <row r="483" spans="2:2">
      <c r="B483" s="22"/>
    </row>
    <row r="484" spans="2:2">
      <c r="B484" s="22"/>
    </row>
    <row r="485" spans="2:2">
      <c r="B485" s="22"/>
    </row>
    <row r="486" spans="2:2">
      <c r="B486" s="22"/>
    </row>
    <row r="487" spans="2:2">
      <c r="B487" s="22"/>
    </row>
    <row r="488" spans="2:2">
      <c r="B488" s="22"/>
    </row>
    <row r="489" spans="2:2">
      <c r="B489" s="22"/>
    </row>
    <row r="490" spans="2:2">
      <c r="B490" s="22"/>
    </row>
    <row r="491" spans="2:2">
      <c r="B491" s="22"/>
    </row>
    <row r="492" spans="2:2">
      <c r="B492" s="22"/>
    </row>
    <row r="493" spans="2:2">
      <c r="B493" s="22"/>
    </row>
    <row r="494" spans="2:2">
      <c r="B494" s="22"/>
    </row>
    <row r="495" spans="2:2">
      <c r="B495" s="22"/>
    </row>
    <row r="496" spans="2:2">
      <c r="B496" s="22"/>
    </row>
    <row r="497" spans="2:2">
      <c r="B497" s="22"/>
    </row>
    <row r="498" spans="2:2">
      <c r="B498" s="22"/>
    </row>
    <row r="499" spans="2:2">
      <c r="B499" s="22"/>
    </row>
    <row r="500" spans="2:2">
      <c r="B500" s="22"/>
    </row>
    <row r="501" spans="2:2">
      <c r="B501" s="22"/>
    </row>
    <row r="502" spans="2:2">
      <c r="B502" s="22"/>
    </row>
    <row r="503" spans="2:2">
      <c r="B503" s="22"/>
    </row>
    <row r="504" spans="2:2">
      <c r="B504" s="22"/>
    </row>
    <row r="505" spans="2:2">
      <c r="B505" s="22"/>
    </row>
    <row r="506" spans="2:2">
      <c r="B506" s="22"/>
    </row>
    <row r="507" spans="2:2">
      <c r="B507" s="22"/>
    </row>
    <row r="508" spans="2:2">
      <c r="B508" s="22"/>
    </row>
    <row r="509" spans="2:2">
      <c r="B509" s="22"/>
    </row>
    <row r="510" spans="2:2">
      <c r="B510" s="22"/>
    </row>
    <row r="511" spans="2:2">
      <c r="B511" s="22"/>
    </row>
    <row r="512" spans="2:2">
      <c r="B512" s="22"/>
    </row>
    <row r="513" spans="2:2">
      <c r="B513" s="22"/>
    </row>
    <row r="514" spans="2:2">
      <c r="B514" s="22"/>
    </row>
    <row r="515" spans="2:2">
      <c r="B515" s="22"/>
    </row>
    <row r="516" spans="2:2">
      <c r="B516" s="22"/>
    </row>
    <row r="517" spans="2:2">
      <c r="B517" s="22"/>
    </row>
    <row r="518" spans="2:2">
      <c r="B518" s="22"/>
    </row>
    <row r="519" spans="2:2">
      <c r="B519" s="22"/>
    </row>
    <row r="520" spans="2:2">
      <c r="B520" s="22"/>
    </row>
    <row r="521" spans="2:2">
      <c r="B521" s="22"/>
    </row>
    <row r="522" spans="2:2">
      <c r="B522" s="22"/>
    </row>
    <row r="523" spans="2:2">
      <c r="B523" s="22"/>
    </row>
    <row r="524" spans="2:2">
      <c r="B524" s="22"/>
    </row>
    <row r="525" spans="2:2">
      <c r="B525" s="22"/>
    </row>
    <row r="526" spans="2:2">
      <c r="B526" s="22"/>
    </row>
    <row r="527" spans="2:2">
      <c r="B527" s="22"/>
    </row>
    <row r="528" spans="2:2">
      <c r="B528" s="22"/>
    </row>
    <row r="529" spans="2:2">
      <c r="B529" s="22"/>
    </row>
    <row r="530" spans="2:2">
      <c r="B530" s="22"/>
    </row>
    <row r="531" spans="2:2">
      <c r="B531" s="22"/>
    </row>
    <row r="532" spans="2:2">
      <c r="B532" s="22"/>
    </row>
    <row r="533" spans="2:2">
      <c r="B533" s="22"/>
    </row>
    <row r="534" spans="2:2">
      <c r="B534" s="22"/>
    </row>
    <row r="535" spans="2:2">
      <c r="B535" s="22"/>
    </row>
    <row r="536" spans="2:2">
      <c r="B536" s="22"/>
    </row>
    <row r="537" spans="2:2">
      <c r="B537" s="22"/>
    </row>
    <row r="538" spans="2:2">
      <c r="B538" s="22"/>
    </row>
    <row r="539" spans="2:2">
      <c r="B539" s="22"/>
    </row>
    <row r="540" spans="2:2">
      <c r="B540" s="22"/>
    </row>
    <row r="541" spans="2:2">
      <c r="B541" s="22"/>
    </row>
    <row r="542" spans="2:2">
      <c r="B542" s="22"/>
    </row>
    <row r="543" spans="2:2">
      <c r="B543" s="22"/>
    </row>
    <row r="544" spans="2:2">
      <c r="B544" s="22"/>
    </row>
    <row r="545" spans="2:2">
      <c r="B545" s="22"/>
    </row>
    <row r="546" spans="2:2">
      <c r="B546" s="22"/>
    </row>
    <row r="547" spans="2:2">
      <c r="B547" s="22"/>
    </row>
    <row r="548" spans="2:2">
      <c r="B548" s="22"/>
    </row>
    <row r="549" spans="2:2">
      <c r="B549" s="22"/>
    </row>
    <row r="550" spans="2:2">
      <c r="B550" s="22"/>
    </row>
    <row r="551" spans="2:2">
      <c r="B551" s="22"/>
    </row>
    <row r="552" spans="2:2">
      <c r="B552" s="22"/>
    </row>
    <row r="553" spans="2:2">
      <c r="B553" s="22"/>
    </row>
    <row r="554" spans="2:2">
      <c r="B554" s="22"/>
    </row>
    <row r="555" spans="2:2">
      <c r="B555" s="22"/>
    </row>
    <row r="556" spans="2:2">
      <c r="B556" s="22"/>
    </row>
    <row r="557" spans="2:2">
      <c r="B557" s="22"/>
    </row>
    <row r="558" spans="2:2">
      <c r="B558" s="22"/>
    </row>
    <row r="559" spans="2:2">
      <c r="B559" s="22"/>
    </row>
    <row r="560" spans="2:2">
      <c r="B560" s="22"/>
    </row>
    <row r="561" spans="2:2">
      <c r="B561" s="22"/>
    </row>
    <row r="562" spans="2:2">
      <c r="B562" s="22"/>
    </row>
    <row r="563" spans="2:2">
      <c r="B563" s="22"/>
    </row>
    <row r="564" spans="2:2">
      <c r="B564" s="22"/>
    </row>
    <row r="565" spans="2:2">
      <c r="B565" s="22"/>
    </row>
    <row r="566" spans="2:2">
      <c r="B566" s="22"/>
    </row>
    <row r="567" spans="2:2">
      <c r="B567" s="22"/>
    </row>
    <row r="568" spans="2:2">
      <c r="B568" s="22"/>
    </row>
    <row r="569" spans="2:2">
      <c r="B569" s="22"/>
    </row>
    <row r="570" spans="2:2">
      <c r="B570" s="22"/>
    </row>
    <row r="571" spans="2:2">
      <c r="B571" s="22"/>
    </row>
    <row r="572" spans="2:2">
      <c r="B572" s="22"/>
    </row>
    <row r="573" spans="2:2">
      <c r="B573" s="22"/>
    </row>
    <row r="574" spans="2:2">
      <c r="B574" s="22"/>
    </row>
    <row r="575" spans="2:2">
      <c r="B575" s="22"/>
    </row>
    <row r="576" spans="2:2">
      <c r="B576" s="22"/>
    </row>
    <row r="577" spans="2:2">
      <c r="B577" s="22"/>
    </row>
    <row r="578" spans="2:2">
      <c r="B578" s="22"/>
    </row>
    <row r="579" spans="2:2">
      <c r="B579" s="22"/>
    </row>
    <row r="580" spans="2:2">
      <c r="B580" s="22"/>
    </row>
    <row r="581" spans="2:2">
      <c r="B581" s="22"/>
    </row>
    <row r="582" spans="2:2">
      <c r="B582" s="22"/>
    </row>
    <row r="583" spans="2:2">
      <c r="B583" s="22"/>
    </row>
    <row r="584" spans="2:2">
      <c r="B584" s="22"/>
    </row>
    <row r="585" spans="2:2">
      <c r="B585" s="22"/>
    </row>
    <row r="586" spans="2:2">
      <c r="B586" s="22"/>
    </row>
    <row r="587" spans="2:2">
      <c r="B587" s="22"/>
    </row>
    <row r="588" spans="2:2">
      <c r="B588" s="22"/>
    </row>
    <row r="589" spans="2:2">
      <c r="B589" s="22"/>
    </row>
    <row r="590" spans="2:2">
      <c r="B590" s="22"/>
    </row>
    <row r="591" spans="2:2">
      <c r="B591" s="22"/>
    </row>
    <row r="592" spans="2:2">
      <c r="B592" s="22"/>
    </row>
    <row r="593" spans="2:2">
      <c r="B593" s="22"/>
    </row>
    <row r="594" spans="2:2">
      <c r="B594" s="22"/>
    </row>
    <row r="595" spans="2:2">
      <c r="B595" s="22"/>
    </row>
    <row r="596" spans="2:2">
      <c r="B596" s="22"/>
    </row>
    <row r="597" spans="2:2">
      <c r="B597" s="22"/>
    </row>
    <row r="598" spans="2:2">
      <c r="B598" s="22"/>
    </row>
    <row r="599" spans="2:2">
      <c r="B599" s="22"/>
    </row>
    <row r="600" spans="2:2">
      <c r="B600" s="22"/>
    </row>
    <row r="601" spans="2:2">
      <c r="B601" s="22"/>
    </row>
    <row r="602" spans="2:2">
      <c r="B602" s="22"/>
    </row>
    <row r="603" spans="2:2">
      <c r="B603" s="22"/>
    </row>
    <row r="604" spans="2:2">
      <c r="B604" s="22"/>
    </row>
    <row r="605" spans="2:2">
      <c r="B605" s="22"/>
    </row>
  </sheetData>
  <sheetProtection sheet="1" selectLockedCells="1"/>
  <phoneticPr fontId="2"/>
  <pageMargins left="0.7" right="0.7" top="0.75" bottom="0.75" header="0.3" footer="0.3"/>
  <pageSetup paperSize="9" scale="74" orientation="portrait" r:id="rId1"/>
  <colBreaks count="1" manualBreakCount="1">
    <brk id="16" min="1" max="17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G7" sqref="G7"/>
    </sheetView>
  </sheetViews>
  <sheetFormatPr defaultRowHeight="13.2"/>
  <cols>
    <col min="1" max="1" width="3.44140625" style="157" bestFit="1" customWidth="1"/>
    <col min="2" max="2" width="8.88671875" style="159"/>
    <col min="3" max="3" width="3.44140625" style="160" bestFit="1" customWidth="1"/>
    <col min="4" max="4" width="8.88671875" style="159"/>
  </cols>
  <sheetData>
    <row r="1" spans="1:4">
      <c r="A1" s="158" t="s">
        <v>547</v>
      </c>
    </row>
    <row r="2" spans="1:4">
      <c r="A2" s="157" t="s">
        <v>538</v>
      </c>
      <c r="B2" s="159" t="s">
        <v>490</v>
      </c>
      <c r="C2" s="160">
        <v>25</v>
      </c>
      <c r="D2" s="159" t="s">
        <v>491</v>
      </c>
    </row>
    <row r="3" spans="1:4">
      <c r="A3" s="157" t="s">
        <v>539</v>
      </c>
      <c r="B3" s="159" t="s">
        <v>492</v>
      </c>
      <c r="C3" s="160">
        <v>26</v>
      </c>
      <c r="D3" s="159" t="s">
        <v>493</v>
      </c>
    </row>
    <row r="4" spans="1:4">
      <c r="A4" s="157" t="s">
        <v>540</v>
      </c>
      <c r="B4" s="159" t="s">
        <v>494</v>
      </c>
      <c r="C4" s="160">
        <v>27</v>
      </c>
      <c r="D4" s="159" t="s">
        <v>495</v>
      </c>
    </row>
    <row r="5" spans="1:4">
      <c r="A5" s="157" t="s">
        <v>541</v>
      </c>
      <c r="B5" s="159" t="s">
        <v>496</v>
      </c>
      <c r="C5" s="160">
        <v>28</v>
      </c>
      <c r="D5" s="159" t="s">
        <v>497</v>
      </c>
    </row>
    <row r="6" spans="1:4">
      <c r="A6" s="157" t="s">
        <v>542</v>
      </c>
      <c r="B6" s="159" t="s">
        <v>498</v>
      </c>
      <c r="C6" s="160">
        <v>29</v>
      </c>
      <c r="D6" s="159" t="s">
        <v>499</v>
      </c>
    </row>
    <row r="7" spans="1:4">
      <c r="A7" s="157" t="s">
        <v>543</v>
      </c>
      <c r="B7" s="159" t="s">
        <v>500</v>
      </c>
      <c r="C7" s="160">
        <v>30</v>
      </c>
      <c r="D7" s="159" t="s">
        <v>501</v>
      </c>
    </row>
    <row r="8" spans="1:4">
      <c r="A8" s="157" t="s">
        <v>544</v>
      </c>
      <c r="B8" s="159" t="s">
        <v>502</v>
      </c>
      <c r="C8" s="160">
        <v>31</v>
      </c>
      <c r="D8" s="159" t="s">
        <v>503</v>
      </c>
    </row>
    <row r="9" spans="1:4">
      <c r="A9" s="157" t="s">
        <v>545</v>
      </c>
      <c r="B9" s="159" t="s">
        <v>504</v>
      </c>
      <c r="C9" s="160">
        <v>32</v>
      </c>
      <c r="D9" s="159" t="s">
        <v>505</v>
      </c>
    </row>
    <row r="10" spans="1:4">
      <c r="A10" s="157" t="s">
        <v>546</v>
      </c>
      <c r="B10" s="159" t="s">
        <v>506</v>
      </c>
      <c r="C10" s="160">
        <v>33</v>
      </c>
      <c r="D10" s="159" t="s">
        <v>507</v>
      </c>
    </row>
    <row r="11" spans="1:4">
      <c r="A11" s="157">
        <v>10</v>
      </c>
      <c r="B11" s="159" t="s">
        <v>508</v>
      </c>
      <c r="C11" s="160">
        <v>34</v>
      </c>
      <c r="D11" s="159" t="s">
        <v>509</v>
      </c>
    </row>
    <row r="12" spans="1:4">
      <c r="A12" s="157">
        <v>11</v>
      </c>
      <c r="B12" s="159" t="s">
        <v>510</v>
      </c>
      <c r="C12" s="160">
        <v>35</v>
      </c>
      <c r="D12" s="159" t="s">
        <v>511</v>
      </c>
    </row>
    <row r="13" spans="1:4">
      <c r="A13" s="157">
        <v>12</v>
      </c>
      <c r="B13" s="159" t="s">
        <v>512</v>
      </c>
      <c r="C13" s="160">
        <v>36</v>
      </c>
      <c r="D13" s="159" t="s">
        <v>513</v>
      </c>
    </row>
    <row r="14" spans="1:4">
      <c r="A14" s="157">
        <v>13</v>
      </c>
      <c r="B14" s="159" t="s">
        <v>514</v>
      </c>
      <c r="C14" s="160">
        <v>37</v>
      </c>
      <c r="D14" s="159" t="s">
        <v>515</v>
      </c>
    </row>
    <row r="15" spans="1:4">
      <c r="A15" s="157">
        <v>14</v>
      </c>
      <c r="B15" s="159" t="s">
        <v>516</v>
      </c>
      <c r="C15" s="160">
        <v>38</v>
      </c>
      <c r="D15" s="159" t="s">
        <v>517</v>
      </c>
    </row>
    <row r="16" spans="1:4">
      <c r="A16" s="157">
        <v>15</v>
      </c>
      <c r="B16" s="159" t="s">
        <v>518</v>
      </c>
      <c r="C16" s="160">
        <v>39</v>
      </c>
      <c r="D16" s="159" t="s">
        <v>519</v>
      </c>
    </row>
    <row r="17" spans="1:4">
      <c r="A17" s="157">
        <v>16</v>
      </c>
      <c r="B17" s="159" t="s">
        <v>520</v>
      </c>
      <c r="C17" s="160">
        <v>40</v>
      </c>
      <c r="D17" s="159" t="s">
        <v>521</v>
      </c>
    </row>
    <row r="18" spans="1:4">
      <c r="A18" s="157">
        <v>17</v>
      </c>
      <c r="B18" s="159" t="s">
        <v>522</v>
      </c>
      <c r="C18" s="160">
        <v>41</v>
      </c>
      <c r="D18" s="159" t="s">
        <v>523</v>
      </c>
    </row>
    <row r="19" spans="1:4">
      <c r="A19" s="157">
        <v>18</v>
      </c>
      <c r="B19" s="159" t="s">
        <v>524</v>
      </c>
      <c r="C19" s="160">
        <v>42</v>
      </c>
      <c r="D19" s="159" t="s">
        <v>525</v>
      </c>
    </row>
    <row r="20" spans="1:4">
      <c r="A20" s="157">
        <v>19</v>
      </c>
      <c r="B20" s="159" t="s">
        <v>526</v>
      </c>
      <c r="C20" s="160">
        <v>43</v>
      </c>
      <c r="D20" s="159" t="s">
        <v>527</v>
      </c>
    </row>
    <row r="21" spans="1:4">
      <c r="A21" s="157">
        <v>20</v>
      </c>
      <c r="B21" s="159" t="s">
        <v>528</v>
      </c>
      <c r="C21" s="160">
        <v>44</v>
      </c>
      <c r="D21" s="159" t="s">
        <v>529</v>
      </c>
    </row>
    <row r="22" spans="1:4">
      <c r="A22" s="157">
        <v>21</v>
      </c>
      <c r="B22" s="159" t="s">
        <v>530</v>
      </c>
      <c r="C22" s="160">
        <v>45</v>
      </c>
      <c r="D22" s="159" t="s">
        <v>531</v>
      </c>
    </row>
    <row r="23" spans="1:4">
      <c r="A23" s="157">
        <v>22</v>
      </c>
      <c r="B23" s="159" t="s">
        <v>532</v>
      </c>
      <c r="C23" s="160">
        <v>46</v>
      </c>
      <c r="D23" s="159" t="s">
        <v>533</v>
      </c>
    </row>
    <row r="24" spans="1:4">
      <c r="A24" s="157">
        <v>23</v>
      </c>
      <c r="B24" s="159" t="s">
        <v>534</v>
      </c>
      <c r="C24" s="160">
        <v>47</v>
      </c>
      <c r="D24" s="159" t="s">
        <v>535</v>
      </c>
    </row>
    <row r="25" spans="1:4">
      <c r="A25" s="157">
        <v>24</v>
      </c>
      <c r="B25" s="159" t="s">
        <v>536</v>
      </c>
      <c r="C25" s="160" t="s">
        <v>537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社会人用</vt:lpstr>
      <vt:lpstr>大学用</vt:lpstr>
      <vt:lpstr>高校用</vt:lpstr>
      <vt:lpstr>壮年用</vt:lpstr>
      <vt:lpstr>中学生用</vt:lpstr>
      <vt:lpstr>小学生用</vt:lpstr>
      <vt:lpstr>小学生低学年用</vt:lpstr>
      <vt:lpstr>全チームコード</vt:lpstr>
      <vt:lpstr>都道府県コード</vt:lpstr>
      <vt:lpstr>さわらないで！</vt:lpstr>
      <vt:lpstr>'さわらないで！'!Print_Area</vt:lpstr>
      <vt:lpstr>高校用!Print_Area</vt:lpstr>
      <vt:lpstr>社会人用!Print_Area</vt:lpstr>
      <vt:lpstr>小学生低学年用!Print_Area</vt:lpstr>
      <vt:lpstr>小学生用!Print_Area</vt:lpstr>
      <vt:lpstr>全チームコード!Print_Area</vt:lpstr>
      <vt:lpstr>壮年用!Print_Area</vt:lpstr>
      <vt:lpstr>大学用!Print_Area</vt:lpstr>
      <vt:lpstr>中学生用!Print_Area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北河内地区中体連陸上競技部</cp:lastModifiedBy>
  <cp:lastPrinted>2018-08-22T07:48:22Z</cp:lastPrinted>
  <dcterms:created xsi:type="dcterms:W3CDTF">2002-04-13T14:52:25Z</dcterms:created>
  <dcterms:modified xsi:type="dcterms:W3CDTF">2024-08-03T23:57:28Z</dcterms:modified>
</cp:coreProperties>
</file>