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yab\OneDrive\デスクトップ\"/>
    </mc:Choice>
  </mc:AlternateContent>
  <xr:revisionPtr revIDLastSave="0" documentId="13_ncr:1_{E5C38B97-15D0-4D70-B242-02E402F39C8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登録フォーム" sheetId="1" r:id="rId1"/>
  </sheets>
  <definedNames>
    <definedName name="_xlnm.Print_Area" localSheetId="0">登録フォーム!$A$1:$S$155</definedName>
    <definedName name="_xlnm.Print_Titles" localSheetId="0">登録フォーム!$1:$25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55" i="1" l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Z26" i="1"/>
  <c r="AC26" i="1" s="1"/>
  <c r="Y26" i="1"/>
  <c r="AB26" i="1" s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AC29" i="1" s="1"/>
  <c r="Z28" i="1"/>
  <c r="AC28" i="1" s="1"/>
  <c r="Z27" i="1"/>
  <c r="AC27" i="1" l="1"/>
  <c r="AH31" i="1"/>
  <c r="AH82" i="1"/>
  <c r="AH86" i="1"/>
  <c r="AH90" i="1"/>
  <c r="AH94" i="1"/>
  <c r="AH80" i="1"/>
  <c r="AH48" i="1"/>
  <c r="AH52" i="1"/>
  <c r="AH56" i="1"/>
  <c r="AH60" i="1"/>
  <c r="AH81" i="1"/>
  <c r="AH85" i="1"/>
  <c r="AH89" i="1"/>
  <c r="AH93" i="1"/>
  <c r="AH97" i="1"/>
  <c r="AH47" i="1"/>
  <c r="AH51" i="1"/>
  <c r="AH55" i="1"/>
  <c r="AH59" i="1"/>
  <c r="AH84" i="1"/>
  <c r="AH88" i="1"/>
  <c r="AH92" i="1"/>
  <c r="AH96" i="1"/>
  <c r="AH46" i="1"/>
  <c r="AH50" i="1"/>
  <c r="AH54" i="1"/>
  <c r="AH58" i="1"/>
  <c r="AH44" i="1"/>
  <c r="AH83" i="1"/>
  <c r="AH87" i="1"/>
  <c r="AH91" i="1"/>
  <c r="AH95" i="1"/>
  <c r="AH45" i="1"/>
  <c r="AH49" i="1"/>
  <c r="AH53" i="1"/>
  <c r="AH57" i="1"/>
  <c r="AH61" i="1"/>
  <c r="X7" i="1"/>
  <c r="V4" i="1"/>
  <c r="V7" i="1"/>
  <c r="AH76" i="1"/>
  <c r="AH72" i="1"/>
  <c r="AH68" i="1"/>
  <c r="AH64" i="1"/>
  <c r="AH40" i="1"/>
  <c r="AH36" i="1"/>
  <c r="AH32" i="1"/>
  <c r="AH28" i="1"/>
  <c r="AH77" i="1"/>
  <c r="AH73" i="1"/>
  <c r="AH69" i="1"/>
  <c r="AH65" i="1"/>
  <c r="AH41" i="1"/>
  <c r="AH37" i="1"/>
  <c r="AH33" i="1"/>
  <c r="AH29" i="1"/>
  <c r="AH26" i="1"/>
  <c r="AH78" i="1"/>
  <c r="AH74" i="1"/>
  <c r="AH70" i="1"/>
  <c r="AH66" i="1"/>
  <c r="AH62" i="1"/>
  <c r="AH42" i="1"/>
  <c r="AH38" i="1"/>
  <c r="AH34" i="1"/>
  <c r="AH30" i="1"/>
  <c r="W4" i="1"/>
  <c r="AH79" i="1"/>
  <c r="AH75" i="1"/>
  <c r="AH71" i="1"/>
  <c r="AH67" i="1"/>
  <c r="AH63" i="1"/>
  <c r="AH43" i="1"/>
  <c r="AH39" i="1"/>
  <c r="AH35" i="1"/>
  <c r="AH27" i="1"/>
  <c r="X6" i="1"/>
  <c r="W5" i="1"/>
  <c r="X4" i="1"/>
  <c r="V6" i="1"/>
  <c r="W7" i="1"/>
  <c r="X5" i="1"/>
  <c r="V5" i="1"/>
  <c r="W6" i="1"/>
  <c r="AA4" i="1" l="1"/>
  <c r="AE5" i="1"/>
  <c r="AA7" i="1"/>
  <c r="AA5" i="1"/>
  <c r="U5" i="1"/>
  <c r="Z5" i="1" s="1"/>
  <c r="U4" i="1"/>
  <c r="AD6" i="1"/>
  <c r="AB7" i="1"/>
  <c r="AD5" i="1"/>
  <c r="AB6" i="1"/>
  <c r="AD4" i="1"/>
  <c r="AB5" i="1"/>
  <c r="AE7" i="1"/>
  <c r="AB4" i="1"/>
  <c r="AE4" i="1"/>
  <c r="AC5" i="1"/>
  <c r="AA6" i="1"/>
  <c r="AC4" i="1"/>
  <c r="AD7" i="1"/>
  <c r="AE6" i="1"/>
  <c r="AC7" i="1"/>
  <c r="AC6" i="1"/>
  <c r="U7" i="1"/>
  <c r="Z7" i="1" s="1"/>
  <c r="U6" i="1"/>
  <c r="AF5" i="1" l="1"/>
  <c r="AF7" i="1"/>
  <c r="AF6" i="1"/>
  <c r="AF4" i="1"/>
  <c r="E17" i="1"/>
  <c r="F17" i="1" s="1"/>
  <c r="E20" i="1"/>
  <c r="F20" i="1" s="1"/>
  <c r="Z6" i="1"/>
  <c r="Z4" i="1"/>
  <c r="X27" i="1"/>
  <c r="AA27" i="1" s="1"/>
  <c r="Y27" i="1"/>
  <c r="X28" i="1"/>
  <c r="AA28" i="1" s="1"/>
  <c r="Y28" i="1"/>
  <c r="AB28" i="1" s="1"/>
  <c r="X29" i="1"/>
  <c r="AA29" i="1" s="1"/>
  <c r="Y29" i="1"/>
  <c r="AB29" i="1" s="1"/>
  <c r="X30" i="1"/>
  <c r="AA30" i="1" s="1"/>
  <c r="Y30" i="1"/>
  <c r="AB30" i="1" s="1"/>
  <c r="X31" i="1"/>
  <c r="AA31" i="1" s="1"/>
  <c r="Y31" i="1"/>
  <c r="AB31" i="1" s="1"/>
  <c r="X32" i="1"/>
  <c r="AA32" i="1" s="1"/>
  <c r="Y32" i="1"/>
  <c r="AB32" i="1" s="1"/>
  <c r="X33" i="1"/>
  <c r="AA33" i="1" s="1"/>
  <c r="Y33" i="1"/>
  <c r="AB33" i="1" s="1"/>
  <c r="X34" i="1"/>
  <c r="AA34" i="1" s="1"/>
  <c r="Y34" i="1"/>
  <c r="AB34" i="1" s="1"/>
  <c r="X35" i="1"/>
  <c r="AA35" i="1" s="1"/>
  <c r="Y35" i="1"/>
  <c r="AB35" i="1" s="1"/>
  <c r="X36" i="1"/>
  <c r="AA36" i="1" s="1"/>
  <c r="Y36" i="1"/>
  <c r="AB36" i="1" s="1"/>
  <c r="X37" i="1"/>
  <c r="AA37" i="1" s="1"/>
  <c r="Y37" i="1"/>
  <c r="AB37" i="1" s="1"/>
  <c r="X38" i="1"/>
  <c r="AA38" i="1" s="1"/>
  <c r="Y38" i="1"/>
  <c r="AB38" i="1" s="1"/>
  <c r="X39" i="1"/>
  <c r="AA39" i="1" s="1"/>
  <c r="Y39" i="1"/>
  <c r="AB39" i="1" s="1"/>
  <c r="X40" i="1"/>
  <c r="AA40" i="1" s="1"/>
  <c r="Y40" i="1"/>
  <c r="AB40" i="1" s="1"/>
  <c r="X41" i="1"/>
  <c r="AA41" i="1" s="1"/>
  <c r="Y41" i="1"/>
  <c r="AB41" i="1" s="1"/>
  <c r="X42" i="1"/>
  <c r="AA42" i="1" s="1"/>
  <c r="Y42" i="1"/>
  <c r="AB42" i="1" s="1"/>
  <c r="X43" i="1"/>
  <c r="AA43" i="1" s="1"/>
  <c r="Y43" i="1"/>
  <c r="AB43" i="1" s="1"/>
  <c r="X44" i="1"/>
  <c r="AA44" i="1" s="1"/>
  <c r="Y44" i="1"/>
  <c r="AB44" i="1" s="1"/>
  <c r="X45" i="1"/>
  <c r="AA45" i="1" s="1"/>
  <c r="Y45" i="1"/>
  <c r="AB45" i="1" s="1"/>
  <c r="X46" i="1"/>
  <c r="AA46" i="1" s="1"/>
  <c r="Y46" i="1"/>
  <c r="AB46" i="1" s="1"/>
  <c r="X47" i="1"/>
  <c r="AA47" i="1" s="1"/>
  <c r="Y47" i="1"/>
  <c r="AB47" i="1" s="1"/>
  <c r="X48" i="1"/>
  <c r="AA48" i="1" s="1"/>
  <c r="Y48" i="1"/>
  <c r="AB48" i="1" s="1"/>
  <c r="X49" i="1"/>
  <c r="AA49" i="1" s="1"/>
  <c r="Y49" i="1"/>
  <c r="AB49" i="1" s="1"/>
  <c r="X50" i="1"/>
  <c r="AA50" i="1" s="1"/>
  <c r="Y50" i="1"/>
  <c r="AB50" i="1" s="1"/>
  <c r="X51" i="1"/>
  <c r="AA51" i="1" s="1"/>
  <c r="Y51" i="1"/>
  <c r="AB51" i="1" s="1"/>
  <c r="X52" i="1"/>
  <c r="AA52" i="1" s="1"/>
  <c r="Y52" i="1"/>
  <c r="AB52" i="1" s="1"/>
  <c r="X53" i="1"/>
  <c r="AA53" i="1" s="1"/>
  <c r="Y53" i="1"/>
  <c r="AB53" i="1" s="1"/>
  <c r="X54" i="1"/>
  <c r="AA54" i="1" s="1"/>
  <c r="Y54" i="1"/>
  <c r="AB54" i="1" s="1"/>
  <c r="X55" i="1"/>
  <c r="AA55" i="1" s="1"/>
  <c r="Y55" i="1"/>
  <c r="AB55" i="1" s="1"/>
  <c r="X56" i="1"/>
  <c r="AA56" i="1" s="1"/>
  <c r="Y56" i="1"/>
  <c r="AB56" i="1" s="1"/>
  <c r="X57" i="1"/>
  <c r="AA57" i="1" s="1"/>
  <c r="Y57" i="1"/>
  <c r="AB57" i="1" s="1"/>
  <c r="X58" i="1"/>
  <c r="AA58" i="1" s="1"/>
  <c r="Y58" i="1"/>
  <c r="AB58" i="1" s="1"/>
  <c r="X59" i="1"/>
  <c r="AA59" i="1" s="1"/>
  <c r="Y59" i="1"/>
  <c r="AB59" i="1" s="1"/>
  <c r="X60" i="1"/>
  <c r="AA60" i="1" s="1"/>
  <c r="Y60" i="1"/>
  <c r="AB60" i="1" s="1"/>
  <c r="X61" i="1"/>
  <c r="AA61" i="1" s="1"/>
  <c r="Y61" i="1"/>
  <c r="AB61" i="1" s="1"/>
  <c r="X62" i="1"/>
  <c r="AA62" i="1" s="1"/>
  <c r="Y62" i="1"/>
  <c r="AB62" i="1" s="1"/>
  <c r="X63" i="1"/>
  <c r="AA63" i="1" s="1"/>
  <c r="Y63" i="1"/>
  <c r="AB63" i="1" s="1"/>
  <c r="X64" i="1"/>
  <c r="AA64" i="1" s="1"/>
  <c r="Y64" i="1"/>
  <c r="AB64" i="1" s="1"/>
  <c r="X65" i="1"/>
  <c r="AA65" i="1" s="1"/>
  <c r="Y65" i="1"/>
  <c r="AB65" i="1" s="1"/>
  <c r="X66" i="1"/>
  <c r="AA66" i="1" s="1"/>
  <c r="Y66" i="1"/>
  <c r="AB66" i="1" s="1"/>
  <c r="X67" i="1"/>
  <c r="AA67" i="1" s="1"/>
  <c r="Y67" i="1"/>
  <c r="AB67" i="1" s="1"/>
  <c r="X68" i="1"/>
  <c r="AA68" i="1" s="1"/>
  <c r="Y68" i="1"/>
  <c r="AB68" i="1" s="1"/>
  <c r="X69" i="1"/>
  <c r="AA69" i="1" s="1"/>
  <c r="Y69" i="1"/>
  <c r="AB69" i="1" s="1"/>
  <c r="X70" i="1"/>
  <c r="AA70" i="1" s="1"/>
  <c r="Y70" i="1"/>
  <c r="AB70" i="1" s="1"/>
  <c r="X71" i="1"/>
  <c r="AA71" i="1" s="1"/>
  <c r="Y71" i="1"/>
  <c r="AB71" i="1" s="1"/>
  <c r="X72" i="1"/>
  <c r="AA72" i="1" s="1"/>
  <c r="Y72" i="1"/>
  <c r="AB72" i="1" s="1"/>
  <c r="X73" i="1"/>
  <c r="AA73" i="1" s="1"/>
  <c r="Y73" i="1"/>
  <c r="AB73" i="1" s="1"/>
  <c r="X74" i="1"/>
  <c r="AA74" i="1" s="1"/>
  <c r="Y74" i="1"/>
  <c r="AB74" i="1" s="1"/>
  <c r="X75" i="1"/>
  <c r="AA75" i="1" s="1"/>
  <c r="Y75" i="1"/>
  <c r="AB75" i="1" s="1"/>
  <c r="X76" i="1"/>
  <c r="AA76" i="1" s="1"/>
  <c r="Y76" i="1"/>
  <c r="AB76" i="1" s="1"/>
  <c r="X77" i="1"/>
  <c r="AA77" i="1" s="1"/>
  <c r="Y77" i="1"/>
  <c r="AB77" i="1" s="1"/>
  <c r="X78" i="1"/>
  <c r="AA78" i="1" s="1"/>
  <c r="Y78" i="1"/>
  <c r="AB78" i="1" s="1"/>
  <c r="X79" i="1"/>
  <c r="AA79" i="1" s="1"/>
  <c r="Y79" i="1"/>
  <c r="AB79" i="1" s="1"/>
  <c r="X80" i="1"/>
  <c r="AA80" i="1" s="1"/>
  <c r="Y80" i="1"/>
  <c r="AB80" i="1" s="1"/>
  <c r="X81" i="1"/>
  <c r="AA81" i="1" s="1"/>
  <c r="Y81" i="1"/>
  <c r="AB81" i="1" s="1"/>
  <c r="X82" i="1"/>
  <c r="AA82" i="1" s="1"/>
  <c r="Y82" i="1"/>
  <c r="AB82" i="1" s="1"/>
  <c r="X83" i="1"/>
  <c r="AA83" i="1" s="1"/>
  <c r="Y83" i="1"/>
  <c r="AB83" i="1" s="1"/>
  <c r="X84" i="1"/>
  <c r="AA84" i="1" s="1"/>
  <c r="Y84" i="1"/>
  <c r="AB84" i="1" s="1"/>
  <c r="X85" i="1"/>
  <c r="AA85" i="1" s="1"/>
  <c r="Y85" i="1"/>
  <c r="AB85" i="1" s="1"/>
  <c r="X86" i="1"/>
  <c r="AA86" i="1" s="1"/>
  <c r="Y86" i="1"/>
  <c r="AB86" i="1" s="1"/>
  <c r="X87" i="1"/>
  <c r="AA87" i="1" s="1"/>
  <c r="Y87" i="1"/>
  <c r="AB87" i="1" s="1"/>
  <c r="X88" i="1"/>
  <c r="AA88" i="1" s="1"/>
  <c r="Y88" i="1"/>
  <c r="AB88" i="1" s="1"/>
  <c r="X89" i="1"/>
  <c r="AA89" i="1" s="1"/>
  <c r="Y89" i="1"/>
  <c r="AB89" i="1" s="1"/>
  <c r="X90" i="1"/>
  <c r="AA90" i="1" s="1"/>
  <c r="Y90" i="1"/>
  <c r="AB90" i="1" s="1"/>
  <c r="X91" i="1"/>
  <c r="AA91" i="1" s="1"/>
  <c r="Y91" i="1"/>
  <c r="AB91" i="1" s="1"/>
  <c r="X92" i="1"/>
  <c r="AA92" i="1" s="1"/>
  <c r="Y92" i="1"/>
  <c r="AB92" i="1" s="1"/>
  <c r="X93" i="1"/>
  <c r="AA93" i="1" s="1"/>
  <c r="Y93" i="1"/>
  <c r="AB93" i="1" s="1"/>
  <c r="X94" i="1"/>
  <c r="AA94" i="1" s="1"/>
  <c r="Y94" i="1"/>
  <c r="AB94" i="1" s="1"/>
  <c r="X95" i="1"/>
  <c r="AA95" i="1" s="1"/>
  <c r="Y95" i="1"/>
  <c r="AB95" i="1" s="1"/>
  <c r="X96" i="1"/>
  <c r="AA96" i="1" s="1"/>
  <c r="Y96" i="1"/>
  <c r="AB96" i="1" s="1"/>
  <c r="X97" i="1"/>
  <c r="AA97" i="1" s="1"/>
  <c r="Y97" i="1"/>
  <c r="AB97" i="1" s="1"/>
  <c r="X98" i="1"/>
  <c r="AA98" i="1" s="1"/>
  <c r="Y98" i="1"/>
  <c r="AB98" i="1" s="1"/>
  <c r="X99" i="1"/>
  <c r="AA99" i="1" s="1"/>
  <c r="Y99" i="1"/>
  <c r="AB99" i="1" s="1"/>
  <c r="X100" i="1"/>
  <c r="AA100" i="1" s="1"/>
  <c r="Y100" i="1"/>
  <c r="AB100" i="1" s="1"/>
  <c r="X101" i="1"/>
  <c r="AA101" i="1" s="1"/>
  <c r="Y101" i="1"/>
  <c r="AB101" i="1" s="1"/>
  <c r="X102" i="1"/>
  <c r="AA102" i="1" s="1"/>
  <c r="Y102" i="1"/>
  <c r="AB102" i="1" s="1"/>
  <c r="X103" i="1"/>
  <c r="AA103" i="1" s="1"/>
  <c r="Y103" i="1"/>
  <c r="AB103" i="1" s="1"/>
  <c r="X104" i="1"/>
  <c r="AA104" i="1" s="1"/>
  <c r="Y104" i="1"/>
  <c r="AB104" i="1" s="1"/>
  <c r="X105" i="1"/>
  <c r="AA105" i="1" s="1"/>
  <c r="Y105" i="1"/>
  <c r="AB105" i="1" s="1"/>
  <c r="X106" i="1"/>
  <c r="AA106" i="1" s="1"/>
  <c r="Y106" i="1"/>
  <c r="AB106" i="1" s="1"/>
  <c r="X107" i="1"/>
  <c r="AA107" i="1" s="1"/>
  <c r="Y107" i="1"/>
  <c r="AB107" i="1" s="1"/>
  <c r="X108" i="1"/>
  <c r="AA108" i="1" s="1"/>
  <c r="Y108" i="1"/>
  <c r="AB108" i="1" s="1"/>
  <c r="X109" i="1"/>
  <c r="AA109" i="1" s="1"/>
  <c r="Y109" i="1"/>
  <c r="AB109" i="1" s="1"/>
  <c r="X110" i="1"/>
  <c r="AA110" i="1" s="1"/>
  <c r="Y110" i="1"/>
  <c r="AB110" i="1" s="1"/>
  <c r="X111" i="1"/>
  <c r="AA111" i="1" s="1"/>
  <c r="Y111" i="1"/>
  <c r="AB111" i="1" s="1"/>
  <c r="X112" i="1"/>
  <c r="AA112" i="1" s="1"/>
  <c r="Y112" i="1"/>
  <c r="AB112" i="1" s="1"/>
  <c r="X113" i="1"/>
  <c r="AA113" i="1" s="1"/>
  <c r="Y113" i="1"/>
  <c r="AB113" i="1" s="1"/>
  <c r="X114" i="1"/>
  <c r="AA114" i="1" s="1"/>
  <c r="Y114" i="1"/>
  <c r="AB114" i="1" s="1"/>
  <c r="X115" i="1"/>
  <c r="AA115" i="1" s="1"/>
  <c r="Y115" i="1"/>
  <c r="AB115" i="1" s="1"/>
  <c r="X116" i="1"/>
  <c r="AA116" i="1" s="1"/>
  <c r="Y116" i="1"/>
  <c r="AB116" i="1" s="1"/>
  <c r="X117" i="1"/>
  <c r="AA117" i="1" s="1"/>
  <c r="Y117" i="1"/>
  <c r="AB117" i="1" s="1"/>
  <c r="X118" i="1"/>
  <c r="AA118" i="1" s="1"/>
  <c r="Y118" i="1"/>
  <c r="AB118" i="1" s="1"/>
  <c r="X119" i="1"/>
  <c r="AA119" i="1" s="1"/>
  <c r="Y119" i="1"/>
  <c r="AB119" i="1" s="1"/>
  <c r="X120" i="1"/>
  <c r="AA120" i="1" s="1"/>
  <c r="Y120" i="1"/>
  <c r="AB120" i="1" s="1"/>
  <c r="X121" i="1"/>
  <c r="AA121" i="1" s="1"/>
  <c r="Y121" i="1"/>
  <c r="AB121" i="1" s="1"/>
  <c r="X122" i="1"/>
  <c r="AA122" i="1" s="1"/>
  <c r="Y122" i="1"/>
  <c r="AB122" i="1" s="1"/>
  <c r="X123" i="1"/>
  <c r="AA123" i="1" s="1"/>
  <c r="Y123" i="1"/>
  <c r="AB123" i="1" s="1"/>
  <c r="X124" i="1"/>
  <c r="AA124" i="1" s="1"/>
  <c r="Y124" i="1"/>
  <c r="AB124" i="1" s="1"/>
  <c r="X125" i="1"/>
  <c r="AA125" i="1" s="1"/>
  <c r="Y125" i="1"/>
  <c r="AB125" i="1" s="1"/>
  <c r="X126" i="1"/>
  <c r="AA126" i="1" s="1"/>
  <c r="Y126" i="1"/>
  <c r="AB126" i="1" s="1"/>
  <c r="X127" i="1"/>
  <c r="AA127" i="1" s="1"/>
  <c r="Y127" i="1"/>
  <c r="AB127" i="1" s="1"/>
  <c r="X128" i="1"/>
  <c r="AA128" i="1" s="1"/>
  <c r="Y128" i="1"/>
  <c r="AB128" i="1" s="1"/>
  <c r="X129" i="1"/>
  <c r="AA129" i="1" s="1"/>
  <c r="Y129" i="1"/>
  <c r="AB129" i="1" s="1"/>
  <c r="X130" i="1"/>
  <c r="AA130" i="1" s="1"/>
  <c r="Y130" i="1"/>
  <c r="AB130" i="1" s="1"/>
  <c r="X131" i="1"/>
  <c r="AA131" i="1" s="1"/>
  <c r="Y131" i="1"/>
  <c r="AB131" i="1" s="1"/>
  <c r="X132" i="1"/>
  <c r="AA132" i="1" s="1"/>
  <c r="Y132" i="1"/>
  <c r="AB132" i="1" s="1"/>
  <c r="X133" i="1"/>
  <c r="AA133" i="1" s="1"/>
  <c r="Y133" i="1"/>
  <c r="AB133" i="1" s="1"/>
  <c r="X134" i="1"/>
  <c r="AA134" i="1" s="1"/>
  <c r="Y134" i="1"/>
  <c r="AB134" i="1" s="1"/>
  <c r="X135" i="1"/>
  <c r="AA135" i="1" s="1"/>
  <c r="Y135" i="1"/>
  <c r="AB135" i="1" s="1"/>
  <c r="X136" i="1"/>
  <c r="AA136" i="1" s="1"/>
  <c r="Y136" i="1"/>
  <c r="AB136" i="1" s="1"/>
  <c r="X137" i="1"/>
  <c r="AA137" i="1" s="1"/>
  <c r="Y137" i="1"/>
  <c r="AB137" i="1" s="1"/>
  <c r="X138" i="1"/>
  <c r="AA138" i="1" s="1"/>
  <c r="Y138" i="1"/>
  <c r="AB138" i="1" s="1"/>
  <c r="X139" i="1"/>
  <c r="AA139" i="1" s="1"/>
  <c r="Y139" i="1"/>
  <c r="AB139" i="1" s="1"/>
  <c r="X140" i="1"/>
  <c r="AA140" i="1" s="1"/>
  <c r="Y140" i="1"/>
  <c r="AB140" i="1" s="1"/>
  <c r="X141" i="1"/>
  <c r="AA141" i="1" s="1"/>
  <c r="Y141" i="1"/>
  <c r="AB141" i="1" s="1"/>
  <c r="X142" i="1"/>
  <c r="AA142" i="1" s="1"/>
  <c r="Y142" i="1"/>
  <c r="AB142" i="1" s="1"/>
  <c r="X143" i="1"/>
  <c r="AA143" i="1" s="1"/>
  <c r="Y143" i="1"/>
  <c r="AB143" i="1" s="1"/>
  <c r="X144" i="1"/>
  <c r="AA144" i="1" s="1"/>
  <c r="Y144" i="1"/>
  <c r="AB144" i="1" s="1"/>
  <c r="X145" i="1"/>
  <c r="AA145" i="1" s="1"/>
  <c r="Y145" i="1"/>
  <c r="AB145" i="1" s="1"/>
  <c r="X146" i="1"/>
  <c r="AA146" i="1" s="1"/>
  <c r="Y146" i="1"/>
  <c r="AB146" i="1" s="1"/>
  <c r="X147" i="1"/>
  <c r="AA147" i="1" s="1"/>
  <c r="Y147" i="1"/>
  <c r="AB147" i="1" s="1"/>
  <c r="X148" i="1"/>
  <c r="AA148" i="1" s="1"/>
  <c r="Y148" i="1"/>
  <c r="AB148" i="1" s="1"/>
  <c r="X149" i="1"/>
  <c r="AA149" i="1" s="1"/>
  <c r="Y149" i="1"/>
  <c r="AB149" i="1" s="1"/>
  <c r="X150" i="1"/>
  <c r="AA150" i="1" s="1"/>
  <c r="Y150" i="1"/>
  <c r="AB150" i="1" s="1"/>
  <c r="X151" i="1"/>
  <c r="AA151" i="1" s="1"/>
  <c r="Y151" i="1"/>
  <c r="AB151" i="1" s="1"/>
  <c r="X152" i="1"/>
  <c r="AA152" i="1" s="1"/>
  <c r="Y152" i="1"/>
  <c r="AB152" i="1" s="1"/>
  <c r="X153" i="1"/>
  <c r="AA153" i="1" s="1"/>
  <c r="Y153" i="1"/>
  <c r="AB153" i="1" s="1"/>
  <c r="X154" i="1"/>
  <c r="AA154" i="1" s="1"/>
  <c r="Y154" i="1"/>
  <c r="AB154" i="1" s="1"/>
  <c r="X155" i="1"/>
  <c r="AA155" i="1" s="1"/>
  <c r="Y155" i="1"/>
  <c r="AB155" i="1" s="1"/>
  <c r="X26" i="1"/>
  <c r="AG103" i="1" l="1"/>
  <c r="AG55" i="1"/>
  <c r="AG101" i="1"/>
  <c r="AG53" i="1"/>
  <c r="AG102" i="1"/>
  <c r="AG54" i="1"/>
  <c r="AF103" i="1"/>
  <c r="AF102" i="1"/>
  <c r="AF55" i="1"/>
  <c r="AF101" i="1"/>
  <c r="AF54" i="1"/>
  <c r="AF53" i="1"/>
  <c r="AB27" i="1"/>
  <c r="AG85" i="1"/>
  <c r="AG50" i="1"/>
  <c r="AG110" i="1"/>
  <c r="AG78" i="1"/>
  <c r="AG43" i="1"/>
  <c r="AG75" i="1"/>
  <c r="AG40" i="1"/>
  <c r="AG100" i="1"/>
  <c r="AG33" i="1"/>
  <c r="AG56" i="1"/>
  <c r="AG49" i="1"/>
  <c r="AG97" i="1"/>
  <c r="AG30" i="1"/>
  <c r="AG90" i="1"/>
  <c r="AG52" i="1"/>
  <c r="AG45" i="1"/>
  <c r="AG81" i="1"/>
  <c r="AG46" i="1"/>
  <c r="AG106" i="1"/>
  <c r="AG74" i="1"/>
  <c r="AG39" i="1"/>
  <c r="AG36" i="1"/>
  <c r="AG96" i="1"/>
  <c r="AG29" i="1"/>
  <c r="AG27" i="1"/>
  <c r="AG84" i="1"/>
  <c r="AG77" i="1"/>
  <c r="AG42" i="1"/>
  <c r="AG35" i="1"/>
  <c r="AG99" i="1"/>
  <c r="AG67" i="1"/>
  <c r="AG32" i="1"/>
  <c r="AG92" i="1"/>
  <c r="AG57" i="1"/>
  <c r="AG34" i="1"/>
  <c r="AG91" i="1"/>
  <c r="AG112" i="1"/>
  <c r="AG105" i="1"/>
  <c r="AG38" i="1"/>
  <c r="AG98" i="1"/>
  <c r="AG66" i="1"/>
  <c r="AG31" i="1"/>
  <c r="AG95" i="1"/>
  <c r="AG28" i="1"/>
  <c r="AG88" i="1"/>
  <c r="AG94" i="1"/>
  <c r="AG87" i="1"/>
  <c r="AG93" i="1"/>
  <c r="AG58" i="1"/>
  <c r="AG86" i="1"/>
  <c r="AG51" i="1"/>
  <c r="AG83" i="1"/>
  <c r="AG48" i="1"/>
  <c r="AG76" i="1"/>
  <c r="AG41" i="1"/>
  <c r="AG89" i="1"/>
  <c r="AG82" i="1"/>
  <c r="AG47" i="1"/>
  <c r="AG111" i="1"/>
  <c r="AG79" i="1"/>
  <c r="AG44" i="1"/>
  <c r="AG104" i="1"/>
  <c r="AG37" i="1"/>
  <c r="AG26" i="1"/>
  <c r="AG80" i="1"/>
  <c r="AF76" i="1"/>
  <c r="AF80" i="1"/>
  <c r="AF84" i="1"/>
  <c r="AF88" i="1"/>
  <c r="AF92" i="1"/>
  <c r="AF96" i="1"/>
  <c r="AF100" i="1"/>
  <c r="AF104" i="1"/>
  <c r="AF112" i="1"/>
  <c r="AF29" i="1"/>
  <c r="AF33" i="1"/>
  <c r="AF37" i="1"/>
  <c r="AF41" i="1"/>
  <c r="AF45" i="1"/>
  <c r="AF49" i="1"/>
  <c r="AF57" i="1"/>
  <c r="AF67" i="1"/>
  <c r="AF75" i="1"/>
  <c r="AF79" i="1"/>
  <c r="AF83" i="1"/>
  <c r="AF87" i="1"/>
  <c r="AF91" i="1"/>
  <c r="AF95" i="1"/>
  <c r="AF99" i="1"/>
  <c r="AF111" i="1"/>
  <c r="AF28" i="1"/>
  <c r="AF32" i="1"/>
  <c r="AF36" i="1"/>
  <c r="AF40" i="1"/>
  <c r="AF44" i="1"/>
  <c r="AF48" i="1"/>
  <c r="AF52" i="1"/>
  <c r="AF56" i="1"/>
  <c r="AF39" i="1"/>
  <c r="AF66" i="1"/>
  <c r="AF74" i="1"/>
  <c r="AF78" i="1"/>
  <c r="AF82" i="1"/>
  <c r="AF86" i="1"/>
  <c r="AF90" i="1"/>
  <c r="AF94" i="1"/>
  <c r="AF98" i="1"/>
  <c r="AF106" i="1"/>
  <c r="AF110" i="1"/>
  <c r="AF27" i="1"/>
  <c r="AF31" i="1"/>
  <c r="AF35" i="1"/>
  <c r="AF43" i="1"/>
  <c r="AF47" i="1"/>
  <c r="AF51" i="1"/>
  <c r="AF77" i="1"/>
  <c r="AF81" i="1"/>
  <c r="AF85" i="1"/>
  <c r="AF89" i="1"/>
  <c r="AF93" i="1"/>
  <c r="AF97" i="1"/>
  <c r="AF105" i="1"/>
  <c r="AF30" i="1"/>
  <c r="AF34" i="1"/>
  <c r="AF38" i="1"/>
  <c r="AF42" i="1"/>
  <c r="AF46" i="1"/>
  <c r="AF50" i="1"/>
  <c r="AF58" i="1"/>
  <c r="AF26" i="1"/>
  <c r="AA26" i="1"/>
  <c r="E15" i="1" l="1"/>
  <c r="F15" i="1" s="1"/>
  <c r="E19" i="1"/>
  <c r="F19" i="1" s="1"/>
  <c r="E16" i="1"/>
  <c r="F16" i="1" s="1"/>
  <c r="E18" i="1"/>
  <c r="F18" i="1" s="1"/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北河内地区中体連陸上競技部</author>
  </authors>
  <commentList>
    <comment ref="B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男は「1」を入力
女は「2」を入力</t>
        </r>
      </text>
    </comment>
    <comment ref="E2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「菅田  将暉」
</t>
        </r>
        <r>
          <rPr>
            <b/>
            <u val="double"/>
            <sz val="9"/>
            <color indexed="81"/>
            <rFont val="ＭＳ Ｐゴシック"/>
            <family val="3"/>
            <charset val="128"/>
          </rPr>
          <t>姓名間は半角2マス</t>
        </r>
      </text>
    </comment>
    <comment ref="L2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リレー出場選手のみ、右下のオレンジ色のコードから該当するものを入力</t>
        </r>
      </text>
    </comment>
    <comment ref="M2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数字のみを入力、トラックは100分の1秒まで、フィールドは100分の1ｍまで。
トラック種目入力例
「1350」→13秒50
「103000」→10分30秒00
フィールド種目入力例
「500」→5m00
「2000」→20m00</t>
        </r>
      </text>
    </comment>
    <comment ref="N24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数字のみを入力、トラックは100分の1秒まで、フィールドは100分の1ｍまで。
トラック種目入力例
「1350」→13秒50
「103000」→10分30秒00
フィールド種目入力例
「500」→5m00
「2000」→20m00</t>
        </r>
      </text>
    </comment>
    <comment ref="Q2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「4900」
数字のみの４桁で入力、入力例は49秒00を表す
</t>
        </r>
      </text>
    </comment>
    <comment ref="R2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「ｽﾀﾞ ﾏｻｷ」
全て半角で入力
姓名間は半角1マス
</t>
        </r>
      </text>
    </comment>
    <comment ref="S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「SUDA  Masaki(04)」
姓は大文字
姓名間は半角１マス
名は頭文字は大文字で、以降は小文字
生年は()をつけて、西暦の十の位までを入力</t>
        </r>
      </text>
    </comment>
    <comment ref="H2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出場選手のみ、右の緑色のコードから、該当するものを入力</t>
        </r>
      </text>
    </comment>
    <comment ref="I25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出場選手のみ、右の緑色のコードから、該当するものを入力</t>
        </r>
      </text>
    </comment>
  </commentList>
</comments>
</file>

<file path=xl/sharedStrings.xml><?xml version="1.0" encoding="utf-8"?>
<sst xmlns="http://schemas.openxmlformats.org/spreadsheetml/2006/main" count="147" uniqueCount="94">
  <si>
    <t>競技役員名</t>
  </si>
  <si>
    <t>×</t>
  </si>
  <si>
    <t>金額</t>
    <rPh sb="0" eb="2">
      <t>キンガク</t>
    </rPh>
    <phoneticPr fontId="3"/>
  </si>
  <si>
    <t>男子</t>
    <rPh sb="0" eb="2">
      <t>ダンシ</t>
    </rPh>
    <phoneticPr fontId="3"/>
  </si>
  <si>
    <t>円</t>
    <rPh sb="0" eb="1">
      <t>エン</t>
    </rPh>
    <phoneticPr fontId="3"/>
  </si>
  <si>
    <t>性別</t>
    <rPh sb="0" eb="1">
      <t>セイ</t>
    </rPh>
    <rPh sb="1" eb="2">
      <t>ベツ</t>
    </rPh>
    <phoneticPr fontId="8"/>
  </si>
  <si>
    <t>学年</t>
    <rPh sb="0" eb="2">
      <t>ガクネン</t>
    </rPh>
    <phoneticPr fontId="8"/>
  </si>
  <si>
    <t>リレー
コード</t>
  </si>
  <si>
    <t>リレー
記録</t>
    <rPh sb="4" eb="6">
      <t>キロク</t>
    </rPh>
    <phoneticPr fontId="3"/>
  </si>
  <si>
    <t>氏名カナ</t>
    <rPh sb="0" eb="2">
      <t>シメイ</t>
    </rPh>
    <phoneticPr fontId="8"/>
  </si>
  <si>
    <t>コード</t>
  </si>
  <si>
    <t>女子</t>
    <rPh sb="0" eb="2">
      <t>ジョシ</t>
    </rPh>
    <phoneticPr fontId="14"/>
  </si>
  <si>
    <t>合計</t>
    <rPh sb="0" eb="2">
      <t>ゴウケイ</t>
    </rPh>
    <phoneticPr fontId="14"/>
  </si>
  <si>
    <t>所在地</t>
    <rPh sb="0" eb="3">
      <t>ショザイチ</t>
    </rPh>
    <phoneticPr fontId="14"/>
  </si>
  <si>
    <t>監督氏名</t>
    <rPh sb="0" eb="2">
      <t>カントク</t>
    </rPh>
    <rPh sb="2" eb="4">
      <t>シメイ</t>
    </rPh>
    <phoneticPr fontId="14"/>
  </si>
  <si>
    <t>種目</t>
    <rPh sb="0" eb="2">
      <t>シュモク</t>
    </rPh>
    <phoneticPr fontId="3"/>
  </si>
  <si>
    <t>走高跳</t>
    <rPh sb="0" eb="1">
      <t>ハシ</t>
    </rPh>
    <rPh sb="1" eb="3">
      <t>タカト</t>
    </rPh>
    <phoneticPr fontId="15"/>
  </si>
  <si>
    <t>走幅跳</t>
    <rPh sb="0" eb="3">
      <t>ハシリハバトビ</t>
    </rPh>
    <phoneticPr fontId="15"/>
  </si>
  <si>
    <t>コード</t>
    <phoneticPr fontId="3"/>
  </si>
  <si>
    <t>100ｍ</t>
    <phoneticPr fontId="15"/>
  </si>
  <si>
    <t>200ｍ</t>
    <phoneticPr fontId="15"/>
  </si>
  <si>
    <t>400ｍ</t>
    <phoneticPr fontId="15"/>
  </si>
  <si>
    <t>800ｍ</t>
    <phoneticPr fontId="15"/>
  </si>
  <si>
    <t>1500ｍ</t>
    <phoneticPr fontId="15"/>
  </si>
  <si>
    <t>3000ｍ</t>
    <phoneticPr fontId="15"/>
  </si>
  <si>
    <t>印</t>
    <rPh sb="0" eb="1">
      <t>イン</t>
    </rPh>
    <phoneticPr fontId="14"/>
  </si>
  <si>
    <t>砲丸投(2.721kg)</t>
    <rPh sb="0" eb="3">
      <t>ホウガンナ</t>
    </rPh>
    <phoneticPr fontId="15"/>
  </si>
  <si>
    <t>１走</t>
  </si>
  <si>
    <t>２走</t>
  </si>
  <si>
    <t>３走</t>
  </si>
  <si>
    <t>４走</t>
  </si>
  <si>
    <t>補欠</t>
  </si>
  <si>
    <t>個人種目①</t>
    <rPh sb="0" eb="2">
      <t>コジン</t>
    </rPh>
    <rPh sb="2" eb="4">
      <t>シュモク</t>
    </rPh>
    <phoneticPr fontId="14"/>
  </si>
  <si>
    <t>個人種目
②</t>
    <rPh sb="0" eb="2">
      <t>コジン</t>
    </rPh>
    <rPh sb="2" eb="4">
      <t>シュモク</t>
    </rPh>
    <phoneticPr fontId="8"/>
  </si>
  <si>
    <t>個人種目①</t>
    <rPh sb="0" eb="2">
      <t>コジン</t>
    </rPh>
    <rPh sb="2" eb="4">
      <t>シュモク</t>
    </rPh>
    <phoneticPr fontId="8"/>
  </si>
  <si>
    <t>記録</t>
    <rPh sb="0" eb="2">
      <t>キロク</t>
    </rPh>
    <phoneticPr fontId="14"/>
  </si>
  <si>
    <t>入力されたあと、必ず種目コードに間違いがないかご確認下さい。</t>
    <rPh sb="0" eb="2">
      <t>ニュウリョク</t>
    </rPh>
    <rPh sb="8" eb="9">
      <t>カナラ</t>
    </rPh>
    <rPh sb="10" eb="12">
      <t>シュモク</t>
    </rPh>
    <rPh sb="16" eb="18">
      <t>マチガ</t>
    </rPh>
    <rPh sb="24" eb="26">
      <t>カクニン</t>
    </rPh>
    <rPh sb="26" eb="27">
      <t>クダ</t>
    </rPh>
    <phoneticPr fontId="14"/>
  </si>
  <si>
    <t>提出された後の種目変更はできません。</t>
    <rPh sb="0" eb="2">
      <t>テイシュツ</t>
    </rPh>
    <rPh sb="5" eb="6">
      <t>アト</t>
    </rPh>
    <rPh sb="7" eb="9">
      <t>シュモク</t>
    </rPh>
    <rPh sb="9" eb="11">
      <t>ヘンコウ</t>
    </rPh>
    <phoneticPr fontId="14"/>
  </si>
  <si>
    <t>砲丸投(5.000kg)</t>
    <rPh sb="0" eb="2">
      <t>ホウガン</t>
    </rPh>
    <rPh sb="2" eb="3">
      <t>ナ</t>
    </rPh>
    <phoneticPr fontId="14"/>
  </si>
  <si>
    <t>リレー</t>
    <phoneticPr fontId="14"/>
  </si>
  <si>
    <t>リレー識別</t>
    <rPh sb="3" eb="5">
      <t>シキベツ</t>
    </rPh>
    <phoneticPr fontId="3"/>
  </si>
  <si>
    <t>チェック</t>
    <phoneticPr fontId="14"/>
  </si>
  <si>
    <t>実施種目</t>
    <rPh sb="0" eb="2">
      <t>ジッシ</t>
    </rPh>
    <rPh sb="2" eb="4">
      <t>シュモク</t>
    </rPh>
    <phoneticPr fontId="14"/>
  </si>
  <si>
    <t>ﾘﾚｰ実施種目</t>
    <rPh sb="3" eb="5">
      <t>ジッシ</t>
    </rPh>
    <rPh sb="5" eb="7">
      <t>シュモク</t>
    </rPh>
    <phoneticPr fontId="14"/>
  </si>
  <si>
    <t>エントリー数</t>
    <rPh sb="5" eb="6">
      <t>スウ</t>
    </rPh>
    <phoneticPr fontId="14"/>
  </si>
  <si>
    <t>種目①識別</t>
    <rPh sb="0" eb="2">
      <t>シュモク</t>
    </rPh>
    <rPh sb="3" eb="5">
      <t>シキベツ</t>
    </rPh>
    <phoneticPr fontId="3"/>
  </si>
  <si>
    <t>種目②識別</t>
    <rPh sb="0" eb="2">
      <t>シュモク</t>
    </rPh>
    <rPh sb="3" eb="5">
      <t>シキベツ</t>
    </rPh>
    <phoneticPr fontId="3"/>
  </si>
  <si>
    <t>種目①</t>
    <rPh sb="0" eb="2">
      <t>シュモク</t>
    </rPh>
    <phoneticPr fontId="14"/>
  </si>
  <si>
    <t>種目②</t>
    <rPh sb="0" eb="2">
      <t>シュモク</t>
    </rPh>
    <phoneticPr fontId="14"/>
  </si>
  <si>
    <t>チェック</t>
    <phoneticPr fontId="14"/>
  </si>
  <si>
    <t>　　☆白い色のセルのみ入力してください</t>
    <rPh sb="3" eb="4">
      <t>シロ</t>
    </rPh>
    <rPh sb="5" eb="6">
      <t>イロ</t>
    </rPh>
    <rPh sb="11" eb="13">
      <t>ニュウリョク</t>
    </rPh>
    <phoneticPr fontId="3"/>
  </si>
  <si>
    <t>　　☆入力後、種目コードやリレーコードが赤くなったらエラーです。</t>
    <rPh sb="3" eb="6">
      <t>ニュウリョクゴ</t>
    </rPh>
    <rPh sb="7" eb="9">
      <t>シュモク</t>
    </rPh>
    <rPh sb="20" eb="21">
      <t>アカ</t>
    </rPh>
    <phoneticPr fontId="3"/>
  </si>
  <si>
    <t>男431</t>
    <rPh sb="0" eb="1">
      <t>オトコ</t>
    </rPh>
    <phoneticPr fontId="14"/>
  </si>
  <si>
    <t>女431</t>
    <rPh sb="0" eb="1">
      <t>オンナ</t>
    </rPh>
    <phoneticPr fontId="14"/>
  </si>
  <si>
    <t>男1431</t>
    <rPh sb="0" eb="1">
      <t>オトコ</t>
    </rPh>
    <phoneticPr fontId="14"/>
  </si>
  <si>
    <t>女1431</t>
    <rPh sb="0" eb="1">
      <t>オンナ</t>
    </rPh>
    <phoneticPr fontId="14"/>
  </si>
  <si>
    <t>リレー重複チェック</t>
    <rPh sb="3" eb="5">
      <t>チョウフク</t>
    </rPh>
    <phoneticPr fontId="14"/>
  </si>
  <si>
    <t>↓</t>
    <phoneticPr fontId="14"/>
  </si>
  <si>
    <t>赤色になったらリレーコードが重複して入力されている</t>
    <rPh sb="0" eb="2">
      <t>アカイロ</t>
    </rPh>
    <rPh sb="14" eb="16">
      <t>ジュウフク</t>
    </rPh>
    <rPh sb="18" eb="20">
      <t>ニュウリョク</t>
    </rPh>
    <phoneticPr fontId="14"/>
  </si>
  <si>
    <t>1走</t>
    <rPh sb="1" eb="2">
      <t>ハシ</t>
    </rPh>
    <phoneticPr fontId="14"/>
  </si>
  <si>
    <t>2走</t>
    <rPh sb="1" eb="2">
      <t>ハシ</t>
    </rPh>
    <phoneticPr fontId="14"/>
  </si>
  <si>
    <t>3走</t>
    <rPh sb="1" eb="2">
      <t>ハシ</t>
    </rPh>
    <phoneticPr fontId="14"/>
  </si>
  <si>
    <t>4走</t>
    <rPh sb="1" eb="2">
      <t>ハシ</t>
    </rPh>
    <phoneticPr fontId="14"/>
  </si>
  <si>
    <t>5走</t>
    <rPh sb="1" eb="2">
      <t>ハシ</t>
    </rPh>
    <phoneticPr fontId="14"/>
  </si>
  <si>
    <t>6走</t>
    <rPh sb="1" eb="2">
      <t>ハシ</t>
    </rPh>
    <phoneticPr fontId="14"/>
  </si>
  <si>
    <r>
      <t>個人種目</t>
    </r>
    <r>
      <rPr>
        <sz val="9"/>
        <color indexed="10"/>
        <rFont val="ＭＳ Ｐゴシック"/>
        <family val="3"/>
        <charset val="128"/>
      </rPr>
      <t>(1人２種目）</t>
    </r>
    <rPh sb="0" eb="2">
      <t>コジン</t>
    </rPh>
    <rPh sb="2" eb="4">
      <t>シュモク</t>
    </rPh>
    <rPh sb="5" eb="7">
      <t>ヒトリ</t>
    </rPh>
    <rPh sb="8" eb="10">
      <t>シュモク</t>
    </rPh>
    <phoneticPr fontId="8"/>
  </si>
  <si>
    <t>個人種目②</t>
    <rPh sb="0" eb="2">
      <t>コジン</t>
    </rPh>
    <rPh sb="2" eb="4">
      <t>シュモク</t>
    </rPh>
    <phoneticPr fontId="14"/>
  </si>
  <si>
    <t>個人番号</t>
    <rPh sb="0" eb="2">
      <t>コジン</t>
    </rPh>
    <rPh sb="2" eb="4">
      <t>バンゴウ</t>
    </rPh>
    <phoneticPr fontId="8"/>
  </si>
  <si>
    <t>　　　右側の「リレー重複」も確認してください。</t>
    <rPh sb="3" eb="5">
      <t>ミギガワ</t>
    </rPh>
    <rPh sb="10" eb="12">
      <t>チョウフク</t>
    </rPh>
    <rPh sb="14" eb="16">
      <t>カクニン</t>
    </rPh>
    <phoneticPr fontId="14"/>
  </si>
  <si>
    <t>公認</t>
    <rPh sb="0" eb="2">
      <t>コウニン</t>
    </rPh>
    <phoneticPr fontId="3"/>
  </si>
  <si>
    <t>共通4×100ｍR</t>
    <rPh sb="0" eb="2">
      <t>キョウツウ</t>
    </rPh>
    <phoneticPr fontId="3"/>
  </si>
  <si>
    <t>←有or無</t>
    <rPh sb="1" eb="2">
      <t>アリ</t>
    </rPh>
    <rPh sb="4" eb="5">
      <t>ナ</t>
    </rPh>
    <phoneticPr fontId="14"/>
  </si>
  <si>
    <t>110mH</t>
    <phoneticPr fontId="15"/>
  </si>
  <si>
    <t>英字(生年)</t>
    <rPh sb="0" eb="2">
      <t>エイジ</t>
    </rPh>
    <rPh sb="3" eb="5">
      <t>セイネン</t>
    </rPh>
    <phoneticPr fontId="8"/>
  </si>
  <si>
    <t>共通4×100ｍR
２チーム目</t>
    <rPh sb="0" eb="2">
      <t>キョウツウ</t>
    </rPh>
    <rPh sb="14" eb="15">
      <t>メ</t>
    </rPh>
    <phoneticPr fontId="3"/>
  </si>
  <si>
    <t>団体名</t>
    <rPh sb="0" eb="2">
      <t>ダンタイ</t>
    </rPh>
    <rPh sb="2" eb="3">
      <t>メイ</t>
    </rPh>
    <phoneticPr fontId="14"/>
  </si>
  <si>
    <t>学校長・団体代表者名</t>
    <rPh sb="0" eb="3">
      <t>ガッコウチョウ</t>
    </rPh>
    <rPh sb="4" eb="9">
      <t>ダンタイダイヒョウシャ</t>
    </rPh>
    <rPh sb="9" eb="10">
      <t>メイ</t>
    </rPh>
    <phoneticPr fontId="14"/>
  </si>
  <si>
    <t>100mH(男女とも)</t>
    <rPh sb="6" eb="8">
      <t>ダンジョ</t>
    </rPh>
    <phoneticPr fontId="14"/>
  </si>
  <si>
    <t>80mH</t>
    <phoneticPr fontId="14"/>
  </si>
  <si>
    <t>団体名</t>
    <rPh sb="0" eb="3">
      <t>ダンタイメイ</t>
    </rPh>
    <phoneticPr fontId="8"/>
  </si>
  <si>
    <t>選手名</t>
    <rPh sb="0" eb="2">
      <t>センシュ</t>
    </rPh>
    <phoneticPr fontId="8"/>
  </si>
  <si>
    <t>団体番号</t>
    <rPh sb="0" eb="2">
      <t>ダンタイ</t>
    </rPh>
    <rPh sb="2" eb="4">
      <t>バンゴウ</t>
    </rPh>
    <phoneticPr fontId="3"/>
  </si>
  <si>
    <t>団体番号</t>
    <rPh sb="0" eb="2">
      <t>ダンタイ</t>
    </rPh>
    <rPh sb="2" eb="4">
      <t>バンゴウ</t>
    </rPh>
    <phoneticPr fontId="8"/>
  </si>
  <si>
    <t>参加費</t>
    <rPh sb="0" eb="3">
      <t>サンカヒ</t>
    </rPh>
    <phoneticPr fontId="3"/>
  </si>
  <si>
    <t>種目①</t>
    <rPh sb="0" eb="2">
      <t>シュモク</t>
    </rPh>
    <phoneticPr fontId="14"/>
  </si>
  <si>
    <t>種目②</t>
    <rPh sb="0" eb="2">
      <t>シュモク</t>
    </rPh>
    <phoneticPr fontId="14"/>
  </si>
  <si>
    <t>リレー</t>
    <phoneticPr fontId="14"/>
  </si>
  <si>
    <t>単価</t>
    <rPh sb="0" eb="2">
      <t>タンカ</t>
    </rPh>
    <phoneticPr fontId="3"/>
  </si>
  <si>
    <t>人数</t>
    <rPh sb="0" eb="2">
      <t>ニンズウ</t>
    </rPh>
    <phoneticPr fontId="3"/>
  </si>
  <si>
    <t>緊急連絡先</t>
    <rPh sb="0" eb="5">
      <t>キンキュウレンラクサキ</t>
    </rPh>
    <phoneticPr fontId="14"/>
  </si>
  <si>
    <t>〒</t>
    <phoneticPr fontId="14"/>
  </si>
  <si>
    <t>棒高跳</t>
    <rPh sb="0" eb="3">
      <t>ボウタカトビ</t>
    </rPh>
    <phoneticPr fontId="14"/>
  </si>
  <si>
    <t xml:space="preserve"> </t>
    <phoneticPr fontId="14"/>
  </si>
  <si>
    <t>きたかわち陸上クラブ オータムフェスタ2025　大会申込　兼　登録フォーム</t>
    <rPh sb="5" eb="7">
      <t>リクジョウ</t>
    </rPh>
    <rPh sb="24" eb="26">
      <t>タイカイ</t>
    </rPh>
    <rPh sb="26" eb="28">
      <t>モウシコミ</t>
    </rPh>
    <rPh sb="29" eb="30">
      <t>ケン</t>
    </rPh>
    <rPh sb="31" eb="33">
      <t>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</si>
</sst>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b/>
      <sz val="36"/>
      <name val="ＭＳ ゴシック"/>
      <family val="3"/>
      <charset val="128"/>
    </font>
    <font>
      <sz val="36"/>
      <color theme="1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u val="double"/>
      <sz val="9"/>
      <color indexed="8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3" borderId="1" xfId="1" applyFill="1" applyBorder="1" applyAlignment="1">
      <alignment horizontal="center" vertical="center"/>
    </xf>
    <xf numFmtId="0" fontId="1" fillId="5" borderId="1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2" xfId="1" applyFill="1" applyBorder="1">
      <alignment vertical="center"/>
    </xf>
    <xf numFmtId="0" fontId="1" fillId="5" borderId="2" xfId="1" applyFill="1" applyBorder="1" applyAlignment="1">
      <alignment horizontal="right" vertical="center"/>
    </xf>
    <xf numFmtId="0" fontId="1" fillId="5" borderId="4" xfId="1" applyFill="1" applyBorder="1">
      <alignment vertical="center"/>
    </xf>
    <xf numFmtId="0" fontId="1" fillId="6" borderId="0" xfId="1" applyFill="1">
      <alignment vertical="center"/>
    </xf>
    <xf numFmtId="0" fontId="1" fillId="6" borderId="0" xfId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176" fontId="1" fillId="5" borderId="0" xfId="1" applyNumberFormat="1" applyFill="1">
      <alignment vertical="center"/>
    </xf>
    <xf numFmtId="0" fontId="13" fillId="8" borderId="0" xfId="1" applyFont="1" applyFill="1" applyAlignment="1">
      <alignment horizontal="center" vertical="center"/>
    </xf>
    <xf numFmtId="0" fontId="1" fillId="5" borderId="8" xfId="1" applyFill="1" applyBorder="1" applyAlignment="1">
      <alignment horizontal="left" vertical="center"/>
    </xf>
    <xf numFmtId="0" fontId="1" fillId="5" borderId="1" xfId="1" applyFill="1" applyBorder="1">
      <alignment vertical="center"/>
    </xf>
    <xf numFmtId="0" fontId="1" fillId="5" borderId="7" xfId="1" applyFill="1" applyBorder="1" applyAlignment="1">
      <alignment horizontal="left" vertical="center"/>
    </xf>
    <xf numFmtId="0" fontId="1" fillId="8" borderId="11" xfId="1" applyFill="1" applyBorder="1" applyAlignment="1">
      <alignment horizontal="center" vertical="center"/>
    </xf>
    <xf numFmtId="0" fontId="1" fillId="8" borderId="12" xfId="1" applyFill="1" applyBorder="1" applyAlignment="1">
      <alignment horizontal="center" vertical="center"/>
    </xf>
    <xf numFmtId="0" fontId="0" fillId="8" borderId="0" xfId="0" applyFill="1">
      <alignment vertical="center"/>
    </xf>
    <xf numFmtId="0" fontId="1" fillId="8" borderId="0" xfId="1" applyFill="1" applyAlignment="1">
      <alignment horizontal="center" vertical="center"/>
    </xf>
    <xf numFmtId="0" fontId="11" fillId="8" borderId="0" xfId="1" applyFont="1" applyFill="1" applyAlignment="1">
      <alignment horizontal="left" vertical="center" shrinkToFit="1"/>
    </xf>
    <xf numFmtId="0" fontId="0" fillId="8" borderId="0" xfId="0" applyFill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4" xfId="0" applyFill="1" applyBorder="1">
      <alignment vertical="center"/>
    </xf>
    <xf numFmtId="0" fontId="12" fillId="8" borderId="14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 wrapText="1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 shrinkToFit="1"/>
    </xf>
    <xf numFmtId="0" fontId="1" fillId="5" borderId="7" xfId="1" applyFill="1" applyBorder="1" applyAlignment="1">
      <alignment horizontal="center" vertical="center" shrinkToFit="1"/>
    </xf>
    <xf numFmtId="0" fontId="1" fillId="5" borderId="1" xfId="1" applyFill="1" applyBorder="1" applyAlignment="1">
      <alignment horizontal="center" vertical="center" shrinkToFit="1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vertical="center" shrinkToFit="1"/>
      <protection locked="0"/>
    </xf>
    <xf numFmtId="0" fontId="1" fillId="8" borderId="0" xfId="1" applyFill="1">
      <alignment vertical="center"/>
    </xf>
    <xf numFmtId="0" fontId="1" fillId="8" borderId="0" xfId="1" applyFill="1" applyAlignment="1">
      <alignment horizontal="right" vertical="center"/>
    </xf>
    <xf numFmtId="176" fontId="7" fillId="8" borderId="0" xfId="1" applyNumberFormat="1" applyFont="1" applyFill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10" borderId="15" xfId="0" applyFill="1" applyBorder="1">
      <alignment vertical="center"/>
    </xf>
    <xf numFmtId="0" fontId="10" fillId="11" borderId="0" xfId="3" applyFill="1" applyAlignment="1">
      <alignment horizontal="center" vertical="center"/>
    </xf>
    <xf numFmtId="0" fontId="10" fillId="11" borderId="0" xfId="3" applyFill="1" applyAlignment="1">
      <alignment horizontal="center" vertical="center" shrinkToFit="1"/>
    </xf>
    <xf numFmtId="0" fontId="0" fillId="10" borderId="16" xfId="0" applyFill="1" applyBorder="1">
      <alignment vertical="center"/>
    </xf>
    <xf numFmtId="0" fontId="1" fillId="4" borderId="1" xfId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center" vertical="center"/>
    </xf>
    <xf numFmtId="0" fontId="11" fillId="8" borderId="0" xfId="1" applyFont="1" applyFill="1" applyAlignment="1">
      <alignment horizontal="left" vertical="center"/>
    </xf>
    <xf numFmtId="0" fontId="0" fillId="14" borderId="0" xfId="0" applyFill="1">
      <alignment vertical="center"/>
    </xf>
    <xf numFmtId="0" fontId="1" fillId="5" borderId="9" xfId="1" applyFill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0" fontId="12" fillId="8" borderId="0" xfId="1" applyFont="1" applyFill="1" applyAlignment="1">
      <alignment horizontal="center" vertical="center"/>
    </xf>
    <xf numFmtId="0" fontId="25" fillId="0" borderId="0" xfId="0" applyFont="1">
      <alignment vertical="center"/>
    </xf>
    <xf numFmtId="0" fontId="12" fillId="8" borderId="0" xfId="1" applyFont="1" applyFill="1" applyAlignment="1">
      <alignment horizontal="left" vertical="center" shrinkToFit="1"/>
    </xf>
    <xf numFmtId="0" fontId="1" fillId="15" borderId="22" xfId="0" applyFont="1" applyFill="1" applyBorder="1" applyAlignment="1">
      <alignment horizontal="center" vertical="center"/>
    </xf>
    <xf numFmtId="0" fontId="25" fillId="0" borderId="23" xfId="0" applyFont="1" applyBorder="1">
      <alignment vertical="center"/>
    </xf>
    <xf numFmtId="0" fontId="1" fillId="15" borderId="24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6" fillId="14" borderId="19" xfId="0" applyFont="1" applyFill="1" applyBorder="1">
      <alignment vertical="center"/>
    </xf>
    <xf numFmtId="0" fontId="26" fillId="14" borderId="20" xfId="0" applyFont="1" applyFill="1" applyBorder="1">
      <alignment vertical="center"/>
    </xf>
    <xf numFmtId="0" fontId="26" fillId="14" borderId="21" xfId="0" applyFont="1" applyFill="1" applyBorder="1">
      <alignment vertical="center"/>
    </xf>
    <xf numFmtId="0" fontId="1" fillId="10" borderId="22" xfId="0" applyFont="1" applyFill="1" applyBorder="1" applyAlignment="1">
      <alignment horizontal="right" vertical="center"/>
    </xf>
    <xf numFmtId="176" fontId="1" fillId="5" borderId="2" xfId="1" applyNumberFormat="1" applyFill="1" applyBorder="1">
      <alignment vertical="center"/>
    </xf>
    <xf numFmtId="0" fontId="1" fillId="5" borderId="6" xfId="1" applyFill="1" applyBorder="1">
      <alignment vertical="center"/>
    </xf>
    <xf numFmtId="0" fontId="1" fillId="5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" fillId="16" borderId="8" xfId="1" applyFill="1" applyBorder="1" applyAlignment="1">
      <alignment horizontal="left" vertical="center"/>
    </xf>
    <xf numFmtId="0" fontId="1" fillId="16" borderId="6" xfId="1" applyFill="1" applyBorder="1" applyAlignment="1">
      <alignment horizontal="center" vertical="center" shrinkToFit="1"/>
    </xf>
    <xf numFmtId="176" fontId="1" fillId="16" borderId="2" xfId="1" applyNumberFormat="1" applyFill="1" applyBorder="1">
      <alignment vertical="center"/>
    </xf>
    <xf numFmtId="0" fontId="1" fillId="16" borderId="2" xfId="1" applyFill="1" applyBorder="1" applyAlignment="1">
      <alignment horizontal="center" vertical="center"/>
    </xf>
    <xf numFmtId="0" fontId="1" fillId="16" borderId="4" xfId="1" applyFill="1" applyBorder="1">
      <alignment vertical="center"/>
    </xf>
    <xf numFmtId="0" fontId="1" fillId="16" borderId="9" xfId="1" applyFill="1" applyBorder="1" applyAlignment="1">
      <alignment horizontal="left" vertical="center"/>
    </xf>
    <xf numFmtId="176" fontId="1" fillId="16" borderId="0" xfId="1" applyNumberFormat="1" applyFill="1">
      <alignment vertical="center"/>
    </xf>
    <xf numFmtId="0" fontId="1" fillId="16" borderId="7" xfId="1" applyFill="1" applyBorder="1" applyAlignment="1">
      <alignment horizontal="left" vertical="center"/>
    </xf>
    <xf numFmtId="0" fontId="1" fillId="16" borderId="12" xfId="1" applyFill="1" applyBorder="1" applyAlignment="1">
      <alignment horizontal="center" vertical="center"/>
    </xf>
    <xf numFmtId="0" fontId="0" fillId="8" borderId="12" xfId="0" applyFill="1" applyBorder="1">
      <alignment vertical="center"/>
    </xf>
    <xf numFmtId="176" fontId="1" fillId="5" borderId="2" xfId="1" applyNumberFormat="1" applyFill="1" applyBorder="1" applyAlignment="1">
      <alignment horizontal="right" vertical="center" shrinkToFit="1"/>
    </xf>
    <xf numFmtId="0" fontId="1" fillId="15" borderId="22" xfId="0" applyFont="1" applyFill="1" applyBorder="1" applyAlignment="1">
      <alignment horizontal="right" vertical="center"/>
    </xf>
    <xf numFmtId="0" fontId="1" fillId="15" borderId="25" xfId="0" applyFont="1" applyFill="1" applyBorder="1" applyAlignment="1">
      <alignment horizontal="right" vertical="center"/>
    </xf>
    <xf numFmtId="0" fontId="1" fillId="15" borderId="24" xfId="0" applyFont="1" applyFill="1" applyBorder="1" applyAlignment="1">
      <alignment horizontal="right" vertical="center"/>
    </xf>
    <xf numFmtId="0" fontId="6" fillId="6" borderId="0" xfId="1" applyFont="1" applyFill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horizontal="center" vertical="center"/>
    </xf>
    <xf numFmtId="0" fontId="1" fillId="2" borderId="2" xfId="1" applyFill="1" applyBorder="1" applyAlignment="1">
      <alignment horizontal="right" vertical="center"/>
    </xf>
    <xf numFmtId="0" fontId="0" fillId="12" borderId="0" xfId="0" applyFill="1" applyAlignment="1">
      <alignment horizontal="center" vertical="center" shrinkToFit="1"/>
    </xf>
    <xf numFmtId="0" fontId="4" fillId="6" borderId="0" xfId="1" applyFont="1" applyFill="1" applyAlignment="1">
      <alignment horizontal="left" vertical="center"/>
    </xf>
    <xf numFmtId="0" fontId="0" fillId="8" borderId="14" xfId="0" applyFill="1" applyBorder="1">
      <alignment vertical="center"/>
    </xf>
    <xf numFmtId="0" fontId="12" fillId="9" borderId="6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0" xfId="1" applyFont="1" applyBorder="1" applyAlignment="1" applyProtection="1">
      <alignment horizontal="center" vertical="center"/>
      <protection locked="0"/>
    </xf>
    <xf numFmtId="0" fontId="17" fillId="0" borderId="5" xfId="0" applyFont="1" applyBorder="1" applyProtection="1">
      <alignment vertical="center"/>
      <protection locked="0"/>
    </xf>
    <xf numFmtId="0" fontId="17" fillId="0" borderId="14" xfId="0" applyFont="1" applyBorder="1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11" xfId="0" applyFont="1" applyBorder="1" applyProtection="1">
      <alignment vertical="center"/>
      <protection locked="0"/>
    </xf>
    <xf numFmtId="0" fontId="17" fillId="0" borderId="12" xfId="0" applyFont="1" applyBorder="1" applyProtection="1">
      <alignment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0" fillId="0" borderId="5" xfId="1" applyFont="1" applyBorder="1" applyAlignment="1" applyProtection="1">
      <alignment horizontal="center" vertical="center"/>
      <protection locked="0"/>
    </xf>
    <xf numFmtId="0" fontId="20" fillId="0" borderId="3" xfId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12" xfId="1" applyFont="1" applyBorder="1" applyAlignment="1" applyProtection="1">
      <alignment horizontal="center" vertical="center"/>
      <protection locked="0"/>
    </xf>
    <xf numFmtId="0" fontId="20" fillId="0" borderId="13" xfId="1" applyFont="1" applyBorder="1" applyAlignment="1" applyProtection="1">
      <alignment horizontal="center" vertical="center"/>
      <protection locked="0"/>
    </xf>
    <xf numFmtId="0" fontId="1" fillId="9" borderId="6" xfId="1" applyFill="1" applyBorder="1" applyAlignment="1">
      <alignment horizontal="center" vertical="center"/>
    </xf>
    <xf numFmtId="0" fontId="1" fillId="9" borderId="2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8" fillId="6" borderId="5" xfId="1" applyFont="1" applyFill="1" applyBorder="1" applyAlignment="1" applyProtection="1">
      <alignment horizontal="center" vertical="center"/>
      <protection locked="0"/>
    </xf>
    <xf numFmtId="0" fontId="18" fillId="6" borderId="0" xfId="1" applyFont="1" applyFill="1" applyAlignment="1" applyProtection="1">
      <alignment horizontal="center" vertical="center"/>
      <protection locked="0"/>
    </xf>
    <xf numFmtId="0" fontId="1" fillId="6" borderId="5" xfId="1" applyFill="1" applyBorder="1" applyAlignment="1">
      <alignment horizontal="center" vertical="center" shrinkToFit="1"/>
    </xf>
    <xf numFmtId="0" fontId="1" fillId="6" borderId="0" xfId="1" applyFill="1" applyAlignment="1">
      <alignment horizontal="center" vertical="center" shrinkToFit="1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7" borderId="6" xfId="1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left" vertical="center"/>
      <protection locked="0"/>
    </xf>
    <xf numFmtId="0" fontId="0" fillId="7" borderId="4" xfId="0" applyFill="1" applyBorder="1" applyAlignment="1" applyProtection="1">
      <alignment horizontal="left" vertical="center"/>
      <protection locked="0"/>
    </xf>
    <xf numFmtId="0" fontId="1" fillId="9" borderId="10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2" fillId="9" borderId="2" xfId="1" applyFont="1" applyFill="1" applyBorder="1" applyAlignment="1">
      <alignment horizontal="center" vertical="center"/>
    </xf>
    <xf numFmtId="0" fontId="12" fillId="9" borderId="4" xfId="1" applyFont="1" applyFill="1" applyBorder="1" applyAlignment="1">
      <alignment horizontal="center" vertical="center"/>
    </xf>
    <xf numFmtId="0" fontId="18" fillId="7" borderId="10" xfId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7" borderId="5" xfId="0" applyFont="1" applyFill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0" fontId="19" fillId="7" borderId="11" xfId="0" applyFont="1" applyFill="1" applyBorder="1" applyAlignment="1" applyProtection="1">
      <alignment horizontal="center" vertical="center"/>
      <protection locked="0"/>
    </xf>
    <xf numFmtId="0" fontId="19" fillId="7" borderId="12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" fillId="6" borderId="12" xfId="1" applyFill="1" applyBorder="1">
      <alignment vertical="center"/>
    </xf>
    <xf numFmtId="0" fontId="0" fillId="0" borderId="12" xfId="0" applyBorder="1">
      <alignment vertical="center"/>
    </xf>
    <xf numFmtId="0" fontId="1" fillId="6" borderId="0" xfId="1" applyFill="1">
      <alignment vertical="center"/>
    </xf>
    <xf numFmtId="0" fontId="0" fillId="0" borderId="0" xfId="0">
      <alignment vertical="center"/>
    </xf>
    <xf numFmtId="0" fontId="1" fillId="5" borderId="8" xfId="1" applyFill="1" applyBorder="1" applyAlignment="1">
      <alignment horizontal="center" vertical="center" wrapText="1"/>
    </xf>
    <xf numFmtId="0" fontId="1" fillId="5" borderId="7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 shrinkToFit="1"/>
    </xf>
    <xf numFmtId="0" fontId="1" fillId="5" borderId="7" xfId="1" applyFill="1" applyBorder="1" applyAlignment="1">
      <alignment horizontal="center" vertical="center" shrinkToFit="1"/>
    </xf>
    <xf numFmtId="0" fontId="1" fillId="5" borderId="6" xfId="1" applyFill="1" applyBorder="1" applyAlignment="1">
      <alignment horizontal="center" vertical="center"/>
    </xf>
    <xf numFmtId="0" fontId="1" fillId="5" borderId="2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176" fontId="7" fillId="5" borderId="2" xfId="1" applyNumberFormat="1" applyFont="1" applyFill="1" applyBorder="1" applyAlignment="1">
      <alignment horizontal="right" vertical="center" shrinkToFit="1"/>
    </xf>
    <xf numFmtId="176" fontId="1" fillId="16" borderId="2" xfId="1" applyNumberFormat="1" applyFill="1" applyBorder="1" applyAlignment="1">
      <alignment horizontal="right" vertical="center" shrinkToFit="1"/>
    </xf>
    <xf numFmtId="0" fontId="1" fillId="10" borderId="24" xfId="0" applyFont="1" applyFill="1" applyBorder="1" applyAlignment="1">
      <alignment horizontal="center" vertical="center" wrapText="1"/>
    </xf>
    <xf numFmtId="0" fontId="1" fillId="5" borderId="11" xfId="1" applyFill="1" applyBorder="1" applyAlignment="1">
      <alignment horizontal="center" vertical="center"/>
    </xf>
    <xf numFmtId="0" fontId="1" fillId="15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1" xfId="0" applyFont="1" applyBorder="1">
      <alignment vertical="center"/>
    </xf>
    <xf numFmtId="0" fontId="26" fillId="14" borderId="1" xfId="0" applyFont="1" applyFill="1" applyBorder="1">
      <alignment vertical="center"/>
    </xf>
  </cellXfs>
  <cellStyles count="8">
    <cellStyle name="ハイパーリンク" xfId="6" builtinId="8" hidden="1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  <cellStyle name="標準 3 2" xfId="5" xr:uid="{00000000-0005-0000-0000-000005000000}"/>
    <cellStyle name="標準 4" xfId="1" xr:uid="{00000000-0005-0000-0000-000006000000}"/>
    <cellStyle name="表示済みのハイパーリンク" xfId="7" builtinId="9" hidden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5"/>
  <sheetViews>
    <sheetView tabSelected="1" topLeftCell="A10" zoomScaleNormal="100" zoomScalePageLayoutView="150" workbookViewId="0">
      <selection activeCell="T19" sqref="T19"/>
    </sheetView>
  </sheetViews>
  <sheetFormatPr defaultColWidth="8.86328125" defaultRowHeight="12.75" x14ac:dyDescent="0.25"/>
  <cols>
    <col min="1" max="1" width="5.6640625" customWidth="1"/>
    <col min="2" max="2" width="4.6640625" customWidth="1"/>
    <col min="3" max="4" width="6.6640625" customWidth="1"/>
    <col min="5" max="5" width="14.1328125" customWidth="1"/>
    <col min="8" max="9" width="7.6640625" customWidth="1"/>
    <col min="10" max="11" width="5.6640625" customWidth="1"/>
    <col min="12" max="12" width="6.6640625" customWidth="1"/>
    <col min="15" max="16" width="0" hidden="1" customWidth="1"/>
    <col min="18" max="19" width="11.19921875" customWidth="1"/>
    <col min="20" max="20" width="20.1328125" bestFit="1" customWidth="1"/>
    <col min="21" max="21" width="7.1328125" bestFit="1" customWidth="1"/>
    <col min="22" max="22" width="9" bestFit="1" customWidth="1"/>
    <col min="24" max="25" width="11" bestFit="1" customWidth="1"/>
    <col min="27" max="29" width="7.19921875" bestFit="1" customWidth="1"/>
    <col min="30" max="30" width="9" bestFit="1" customWidth="1"/>
    <col min="31" max="31" width="12.19921875" bestFit="1" customWidth="1"/>
    <col min="32" max="32" width="11.1328125" bestFit="1" customWidth="1"/>
    <col min="33" max="33" width="11.1328125" customWidth="1"/>
    <col min="34" max="34" width="12.19921875" bestFit="1" customWidth="1"/>
  </cols>
  <sheetData>
    <row r="1" spans="1:32" ht="21.4" thickBot="1" x14ac:dyDescent="0.3">
      <c r="A1" s="87" t="s">
        <v>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53"/>
      <c r="T1" s="88" t="s">
        <v>56</v>
      </c>
      <c r="U1" s="89"/>
    </row>
    <row r="2" spans="1:32" ht="15.75" customHeight="1" x14ac:dyDescent="0.25">
      <c r="A2" s="92" t="s">
        <v>50</v>
      </c>
      <c r="B2" s="92"/>
      <c r="C2" s="92"/>
      <c r="D2" s="92"/>
      <c r="E2" s="92"/>
      <c r="F2" s="92"/>
      <c r="G2" s="92"/>
      <c r="H2" s="92"/>
      <c r="I2" s="92"/>
      <c r="J2" s="92"/>
      <c r="K2" s="12"/>
      <c r="L2" s="12"/>
      <c r="M2" s="14"/>
      <c r="N2" s="14"/>
      <c r="O2" s="14"/>
      <c r="P2" s="14"/>
      <c r="Q2" s="14"/>
      <c r="R2" s="14"/>
      <c r="S2" s="14"/>
      <c r="T2" s="91" t="s">
        <v>58</v>
      </c>
      <c r="U2" s="91"/>
      <c r="V2" s="91"/>
      <c r="W2" s="91"/>
    </row>
    <row r="3" spans="1:32" ht="15.75" customHeight="1" x14ac:dyDescent="0.25">
      <c r="A3" s="92" t="s">
        <v>51</v>
      </c>
      <c r="B3" s="92"/>
      <c r="C3" s="92"/>
      <c r="D3" s="92"/>
      <c r="E3" s="92"/>
      <c r="F3" s="92"/>
      <c r="G3" s="92"/>
      <c r="H3" s="92"/>
      <c r="I3" s="92"/>
      <c r="J3" s="92"/>
      <c r="K3" s="12"/>
      <c r="L3" s="12"/>
      <c r="M3" s="14"/>
      <c r="N3" s="14"/>
      <c r="O3" s="14"/>
      <c r="P3" s="14"/>
      <c r="Q3" s="14"/>
      <c r="R3" s="14"/>
      <c r="S3" s="14"/>
      <c r="T3" s="37" t="s">
        <v>57</v>
      </c>
      <c r="U3" s="37"/>
      <c r="Z3" s="50" t="s">
        <v>59</v>
      </c>
      <c r="AA3" s="51" t="s">
        <v>60</v>
      </c>
      <c r="AB3" s="51" t="s">
        <v>61</v>
      </c>
      <c r="AC3" s="51" t="s">
        <v>62</v>
      </c>
      <c r="AD3" s="51" t="s">
        <v>63</v>
      </c>
      <c r="AE3" s="52" t="s">
        <v>64</v>
      </c>
    </row>
    <row r="4" spans="1:32" x14ac:dyDescent="0.25">
      <c r="A4" s="92" t="s">
        <v>68</v>
      </c>
      <c r="B4" s="92"/>
      <c r="C4" s="92"/>
      <c r="D4" s="92"/>
      <c r="E4" s="92"/>
      <c r="F4" s="92"/>
      <c r="G4" s="92"/>
      <c r="H4" s="92"/>
      <c r="I4" s="92"/>
      <c r="J4" s="92"/>
      <c r="K4" s="12"/>
      <c r="L4" s="94" t="s">
        <v>76</v>
      </c>
      <c r="M4" s="129"/>
      <c r="N4" s="129"/>
      <c r="O4" s="129"/>
      <c r="P4" s="129"/>
      <c r="Q4" s="130"/>
      <c r="R4" s="26"/>
      <c r="S4" s="54"/>
      <c r="T4" s="43" t="s">
        <v>52</v>
      </c>
      <c r="U4" s="37">
        <f t="shared" ref="U4:U11" si="0">SUM(V4:X4)</f>
        <v>0</v>
      </c>
      <c r="V4">
        <f>COUNTIF($Z$26:$Z$155,110431)</f>
        <v>0</v>
      </c>
      <c r="W4">
        <f>COUNTIF($Z$26:$Z$155,120431)</f>
        <v>0</v>
      </c>
      <c r="X4">
        <f>COUNTIF($Z$26:$Z$155,130431)</f>
        <v>0</v>
      </c>
      <c r="Z4" s="47">
        <f t="shared" ref="Z4:Z11" si="1">U4</f>
        <v>0</v>
      </c>
      <c r="AA4" s="48">
        <f>SUM(AH27,AH33,AH39)</f>
        <v>0</v>
      </c>
      <c r="AB4" s="48">
        <f>SUM(AH28,AH34,AH40)</f>
        <v>0</v>
      </c>
      <c r="AC4" s="48">
        <f>SUM(AH29,AH35,AH41)</f>
        <v>0</v>
      </c>
      <c r="AD4" s="48">
        <f>SUM(AH30,AH36,AH42)</f>
        <v>0</v>
      </c>
      <c r="AE4" s="49">
        <f>SUM(AH31,AH37,AH43)</f>
        <v>0</v>
      </c>
      <c r="AF4" t="str">
        <f>IF(OR(AA4&gt;1,AB4&gt;1,AC4&gt;1,AD4&gt;1,AE4&gt;1),"なし","あり")</f>
        <v>あり</v>
      </c>
    </row>
    <row r="5" spans="1:32" ht="13.25" customHeight="1" x14ac:dyDescent="0.25">
      <c r="A5" s="128" t="s">
        <v>75</v>
      </c>
      <c r="B5" s="125"/>
      <c r="C5" s="131"/>
      <c r="D5" s="132"/>
      <c r="E5" s="132"/>
      <c r="F5" s="132"/>
      <c r="G5" s="133"/>
      <c r="H5" s="23"/>
      <c r="I5" s="94" t="s">
        <v>81</v>
      </c>
      <c r="J5" s="95"/>
      <c r="K5" s="24"/>
      <c r="L5" s="102"/>
      <c r="M5" s="103"/>
      <c r="N5" s="103"/>
      <c r="O5" s="103"/>
      <c r="P5" s="103"/>
      <c r="Q5" s="104"/>
      <c r="R5" s="93" t="s">
        <v>25</v>
      </c>
      <c r="S5" s="20"/>
      <c r="T5" s="61" t="s">
        <v>54</v>
      </c>
      <c r="U5" s="63">
        <f t="shared" si="0"/>
        <v>0</v>
      </c>
      <c r="V5" s="64">
        <f>COUNTIF($Z$26:$Z$155,111431)</f>
        <v>0</v>
      </c>
      <c r="W5" s="64">
        <f>COUNTIF($Z$26:$Z$155,121431)</f>
        <v>0</v>
      </c>
      <c r="X5" s="64">
        <f>COUNTIF($Z$26:$Z$155,131431)</f>
        <v>0</v>
      </c>
      <c r="Z5" s="65">
        <f t="shared" si="1"/>
        <v>0</v>
      </c>
      <c r="AA5" s="66">
        <f>SUM(AH45,AH51,AH57)</f>
        <v>0</v>
      </c>
      <c r="AB5" s="66">
        <f>SUM(AH46,AH52,AH58)</f>
        <v>0</v>
      </c>
      <c r="AC5" s="66">
        <f>SUM(AH47,AH53,AH59)</f>
        <v>0</v>
      </c>
      <c r="AD5" s="66">
        <f>SUM(AH48,AH54,AH60)</f>
        <v>0</v>
      </c>
      <c r="AE5" s="67">
        <f>SUM(AH49,AH55,AH61)</f>
        <v>0</v>
      </c>
      <c r="AF5" t="str">
        <f t="shared" ref="AF5:AF11" si="2">IF(OR(AA5&gt;1,AB5&gt;1,AC5&gt;1,AD5&gt;1,AE5&gt;1),"なし","あり")</f>
        <v>あり</v>
      </c>
    </row>
    <row r="6" spans="1:32" ht="13.25" customHeight="1" x14ac:dyDescent="0.25">
      <c r="A6" s="126"/>
      <c r="B6" s="127"/>
      <c r="C6" s="134"/>
      <c r="D6" s="135"/>
      <c r="E6" s="135"/>
      <c r="F6" s="135"/>
      <c r="G6" s="136"/>
      <c r="H6" s="23"/>
      <c r="I6" s="96"/>
      <c r="J6" s="97"/>
      <c r="K6" s="25"/>
      <c r="L6" s="105"/>
      <c r="M6" s="106"/>
      <c r="N6" s="106"/>
      <c r="O6" s="106"/>
      <c r="P6" s="106"/>
      <c r="Q6" s="107"/>
      <c r="R6" s="93"/>
      <c r="S6" s="20"/>
      <c r="T6" s="62" t="s">
        <v>53</v>
      </c>
      <c r="U6" s="63">
        <f t="shared" si="0"/>
        <v>0</v>
      </c>
      <c r="V6" s="64">
        <f>COUNTIF($Z$26:$Z$155,210431)</f>
        <v>0</v>
      </c>
      <c r="W6" s="64">
        <f>COUNTIF($Z$26:$Z$155,220431)</f>
        <v>0</v>
      </c>
      <c r="X6" s="64">
        <f>COUNTIF($Z$26:$Z$155,230431)</f>
        <v>0</v>
      </c>
      <c r="Z6" s="165">
        <f t="shared" si="1"/>
        <v>0</v>
      </c>
      <c r="AA6" s="165">
        <f>SUM(AH63,AH69,AH75)</f>
        <v>0</v>
      </c>
      <c r="AB6" s="165">
        <f>SUM(AH64,AH70,AH76)</f>
        <v>0</v>
      </c>
      <c r="AC6" s="165">
        <f>SUM(AH65,AH71,AH77)</f>
        <v>0</v>
      </c>
      <c r="AD6" s="165">
        <f>SUM(AH66,AH72,AH78)</f>
        <v>0</v>
      </c>
      <c r="AE6" s="165">
        <f>SUM(AH67,AH73,AH79)</f>
        <v>0</v>
      </c>
      <c r="AF6" t="str">
        <f t="shared" si="2"/>
        <v>あり</v>
      </c>
    </row>
    <row r="7" spans="1:32" x14ac:dyDescent="0.25">
      <c r="A7" s="121" t="s">
        <v>90</v>
      </c>
      <c r="B7" s="122"/>
      <c r="C7" s="123"/>
      <c r="D7" s="18"/>
      <c r="E7" s="19"/>
      <c r="F7" s="19"/>
      <c r="G7" s="19"/>
      <c r="H7" s="21"/>
      <c r="I7" s="98"/>
      <c r="J7" s="99"/>
      <c r="K7" s="25"/>
      <c r="L7" s="108" t="s">
        <v>14</v>
      </c>
      <c r="M7" s="109"/>
      <c r="N7" s="109"/>
      <c r="O7" s="109"/>
      <c r="P7" s="109"/>
      <c r="Q7" s="110"/>
      <c r="R7" s="24"/>
      <c r="S7" s="23"/>
      <c r="T7" s="62" t="s">
        <v>55</v>
      </c>
      <c r="U7" s="63">
        <f t="shared" si="0"/>
        <v>0</v>
      </c>
      <c r="V7" s="64">
        <f>COUNTIF($Z$26:$Z$155,211431)</f>
        <v>0</v>
      </c>
      <c r="W7" s="64">
        <f>COUNTIF($Z$26:$Z$155,221431)</f>
        <v>0</v>
      </c>
      <c r="X7" s="64">
        <f>COUNTIF($Z$26:$Z$155,231431)</f>
        <v>0</v>
      </c>
      <c r="Z7" s="166">
        <f t="shared" si="1"/>
        <v>0</v>
      </c>
      <c r="AA7" s="166">
        <f>SUM(AH81,AH87,AH93)</f>
        <v>0</v>
      </c>
      <c r="AB7" s="166">
        <f>SUM(AH82,AH88,AH94)</f>
        <v>0</v>
      </c>
      <c r="AC7" s="166">
        <f>SUM(AH83,AH89,AH95)</f>
        <v>0</v>
      </c>
      <c r="AD7" s="166">
        <f>SUM(AH84,AH90,AH96)</f>
        <v>0</v>
      </c>
      <c r="AE7" s="166">
        <f>SUM(AH85,AH91,AH97)</f>
        <v>0</v>
      </c>
      <c r="AF7" t="str">
        <f t="shared" si="2"/>
        <v>あり</v>
      </c>
    </row>
    <row r="8" spans="1:32" ht="13.25" customHeight="1" x14ac:dyDescent="0.25">
      <c r="A8" s="124" t="s">
        <v>13</v>
      </c>
      <c r="B8" s="125"/>
      <c r="C8" s="131"/>
      <c r="D8" s="137"/>
      <c r="E8" s="137"/>
      <c r="F8" s="137"/>
      <c r="G8" s="138"/>
      <c r="H8" s="21"/>
      <c r="I8" s="98"/>
      <c r="J8" s="99"/>
      <c r="K8" s="25"/>
      <c r="L8" s="102"/>
      <c r="M8" s="103"/>
      <c r="N8" s="103"/>
      <c r="O8" s="103"/>
      <c r="P8" s="103"/>
      <c r="Q8" s="104"/>
      <c r="R8" s="93" t="s">
        <v>25</v>
      </c>
      <c r="S8" s="20"/>
      <c r="T8" s="159"/>
      <c r="U8" s="159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</row>
    <row r="9" spans="1:32" ht="13.25" customHeight="1" x14ac:dyDescent="0.25">
      <c r="A9" s="126"/>
      <c r="B9" s="127"/>
      <c r="C9" s="139"/>
      <c r="D9" s="140"/>
      <c r="E9" s="140"/>
      <c r="F9" s="140"/>
      <c r="G9" s="141"/>
      <c r="H9" s="21"/>
      <c r="I9" s="100"/>
      <c r="J9" s="101"/>
      <c r="K9" s="25"/>
      <c r="L9" s="105"/>
      <c r="M9" s="106"/>
      <c r="N9" s="106"/>
      <c r="O9" s="106"/>
      <c r="P9" s="106"/>
      <c r="Q9" s="107"/>
      <c r="R9" s="93"/>
      <c r="S9" s="20"/>
      <c r="T9" s="161"/>
      <c r="U9" s="162"/>
      <c r="V9" s="163"/>
      <c r="W9" s="163"/>
      <c r="X9" s="163"/>
      <c r="Y9" s="160"/>
      <c r="Z9" s="164"/>
      <c r="AA9" s="164"/>
      <c r="AB9" s="164"/>
      <c r="AC9" s="164"/>
      <c r="AD9" s="164"/>
      <c r="AE9" s="164"/>
      <c r="AF9" s="160"/>
    </row>
    <row r="10" spans="1:32" ht="13.25" customHeight="1" x14ac:dyDescent="0.25">
      <c r="A10" s="116"/>
      <c r="B10" s="116"/>
      <c r="C10" s="114"/>
      <c r="D10" s="114"/>
      <c r="E10" s="114"/>
      <c r="F10" s="114"/>
      <c r="G10" s="114"/>
      <c r="H10" s="9"/>
      <c r="I10" s="9"/>
      <c r="J10" s="21"/>
      <c r="K10" s="21"/>
      <c r="L10" s="108" t="s">
        <v>89</v>
      </c>
      <c r="M10" s="109"/>
      <c r="N10" s="109"/>
      <c r="O10" s="109"/>
      <c r="P10" s="109"/>
      <c r="Q10" s="110"/>
      <c r="R10" s="20"/>
      <c r="S10" s="20"/>
      <c r="T10" s="162"/>
      <c r="U10" s="162"/>
      <c r="V10" s="163"/>
      <c r="W10" s="163"/>
      <c r="X10" s="163"/>
      <c r="Y10" s="160"/>
      <c r="Z10" s="164"/>
      <c r="AA10" s="164"/>
      <c r="AB10" s="164"/>
      <c r="AC10" s="164"/>
      <c r="AD10" s="164"/>
      <c r="AE10" s="164"/>
      <c r="AF10" s="160"/>
    </row>
    <row r="11" spans="1:32" ht="13.25" customHeight="1" x14ac:dyDescent="0.25">
      <c r="A11" s="117"/>
      <c r="B11" s="117"/>
      <c r="C11" s="115"/>
      <c r="D11" s="115"/>
      <c r="E11" s="115"/>
      <c r="F11" s="115"/>
      <c r="G11" s="115"/>
      <c r="H11" s="9"/>
      <c r="I11" s="9"/>
      <c r="J11" s="21"/>
      <c r="K11" s="21"/>
      <c r="L11" s="102"/>
      <c r="M11" s="103"/>
      <c r="N11" s="103"/>
      <c r="O11" s="103"/>
      <c r="P11" s="103"/>
      <c r="Q11" s="104"/>
      <c r="R11" s="20"/>
      <c r="S11" s="20"/>
      <c r="T11" s="162"/>
      <c r="U11" s="162"/>
      <c r="V11" s="163"/>
      <c r="W11" s="163"/>
      <c r="X11" s="163"/>
      <c r="Y11" s="160"/>
      <c r="Z11" s="164"/>
      <c r="AA11" s="164"/>
      <c r="AB11" s="164"/>
      <c r="AC11" s="164"/>
      <c r="AD11" s="164"/>
      <c r="AE11" s="164"/>
      <c r="AF11" s="160"/>
    </row>
    <row r="12" spans="1:32" ht="13.25" customHeight="1" x14ac:dyDescent="0.25">
      <c r="A12" s="9"/>
      <c r="B12" s="9"/>
      <c r="C12" s="11"/>
      <c r="D12" s="11"/>
      <c r="E12" s="10"/>
      <c r="F12" s="10"/>
      <c r="G12" s="9"/>
      <c r="H12" s="9"/>
      <c r="I12" s="9"/>
      <c r="J12" s="21"/>
      <c r="K12" s="21"/>
      <c r="L12" s="105"/>
      <c r="M12" s="106"/>
      <c r="N12" s="106"/>
      <c r="O12" s="106"/>
      <c r="P12" s="106"/>
      <c r="Q12" s="107"/>
      <c r="R12" s="20"/>
      <c r="S12" s="20"/>
      <c r="T12" s="37"/>
      <c r="U12" s="37"/>
    </row>
    <row r="13" spans="1:32" ht="13.25" customHeight="1" x14ac:dyDescent="0.25">
      <c r="A13" s="9"/>
      <c r="B13" s="9"/>
      <c r="C13" s="11"/>
      <c r="D13" s="11"/>
      <c r="E13" s="10"/>
      <c r="F13" s="10"/>
      <c r="G13" s="9"/>
      <c r="H13" s="9"/>
      <c r="I13" s="9"/>
      <c r="J13" s="21"/>
      <c r="K13" s="21"/>
      <c r="L13" s="21"/>
      <c r="M13" s="82"/>
      <c r="N13" s="82"/>
      <c r="O13" s="82"/>
      <c r="P13" s="82"/>
      <c r="Q13" s="82"/>
      <c r="R13" s="20"/>
      <c r="S13" s="20"/>
      <c r="T13" s="37"/>
      <c r="U13" s="37"/>
    </row>
    <row r="14" spans="1:32" x14ac:dyDescent="0.25">
      <c r="A14" s="111" t="s">
        <v>83</v>
      </c>
      <c r="B14" s="112"/>
      <c r="C14" s="72" t="s">
        <v>87</v>
      </c>
      <c r="D14" s="1" t="s">
        <v>1</v>
      </c>
      <c r="E14" s="1" t="s">
        <v>88</v>
      </c>
      <c r="F14" s="90" t="s">
        <v>2</v>
      </c>
      <c r="G14" s="90"/>
      <c r="H14" s="2"/>
      <c r="I14" s="20"/>
      <c r="J14" s="111" t="s">
        <v>0</v>
      </c>
      <c r="K14" s="112"/>
      <c r="L14" s="112"/>
      <c r="M14" s="112"/>
      <c r="N14" s="113"/>
      <c r="O14" s="3"/>
      <c r="P14" s="3"/>
      <c r="Q14" s="3" t="s">
        <v>69</v>
      </c>
      <c r="R14" s="56" t="s">
        <v>71</v>
      </c>
      <c r="S14" s="22"/>
      <c r="T14" s="37"/>
      <c r="U14" s="37"/>
    </row>
    <row r="15" spans="1:32" x14ac:dyDescent="0.25">
      <c r="A15" s="15"/>
      <c r="B15" s="71" t="s">
        <v>84</v>
      </c>
      <c r="C15" s="69">
        <v>400</v>
      </c>
      <c r="D15" s="5" t="s">
        <v>1</v>
      </c>
      <c r="E15" s="5">
        <f>SUM(AF26:AF73)</f>
        <v>0</v>
      </c>
      <c r="F15" s="83">
        <f t="shared" ref="F15:F19" si="3">C15*E15</f>
        <v>0</v>
      </c>
      <c r="G15" s="83"/>
      <c r="H15" s="8" t="s">
        <v>4</v>
      </c>
      <c r="I15" s="20"/>
      <c r="J15" s="118"/>
      <c r="K15" s="119"/>
      <c r="L15" s="119"/>
      <c r="M15" s="119"/>
      <c r="N15" s="120"/>
      <c r="O15" s="32"/>
      <c r="P15" s="32"/>
      <c r="Q15" s="32"/>
      <c r="R15" s="10"/>
      <c r="S15" s="10"/>
    </row>
    <row r="16" spans="1:32" x14ac:dyDescent="0.25">
      <c r="A16" s="46" t="s">
        <v>3</v>
      </c>
      <c r="B16" s="71" t="s">
        <v>85</v>
      </c>
      <c r="C16" s="13">
        <v>200</v>
      </c>
      <c r="D16" s="5" t="s">
        <v>1</v>
      </c>
      <c r="E16" s="5">
        <f>SUM(AG26:AG73)</f>
        <v>0</v>
      </c>
      <c r="F16" s="83">
        <f t="shared" si="3"/>
        <v>0</v>
      </c>
      <c r="G16" s="83"/>
      <c r="H16" s="8" t="s">
        <v>4</v>
      </c>
      <c r="I16" s="20"/>
      <c r="J16" s="118"/>
      <c r="K16" s="119"/>
      <c r="L16" s="119"/>
      <c r="M16" s="119"/>
      <c r="N16" s="120"/>
      <c r="O16" s="32"/>
      <c r="P16" s="32"/>
      <c r="Q16" s="32"/>
      <c r="R16" s="10"/>
      <c r="S16" s="10"/>
    </row>
    <row r="17" spans="1:34" x14ac:dyDescent="0.25">
      <c r="A17" s="17"/>
      <c r="B17" s="71" t="s">
        <v>86</v>
      </c>
      <c r="C17" s="69">
        <v>800</v>
      </c>
      <c r="D17" s="5" t="s">
        <v>1</v>
      </c>
      <c r="E17" s="5">
        <f>SUM(U4:U5)</f>
        <v>0</v>
      </c>
      <c r="F17" s="83">
        <f t="shared" ref="F17" si="4">C17*E17</f>
        <v>0</v>
      </c>
      <c r="G17" s="83"/>
      <c r="H17" s="8" t="s">
        <v>4</v>
      </c>
      <c r="I17" s="20"/>
      <c r="J17" s="118"/>
      <c r="K17" s="119"/>
      <c r="L17" s="119"/>
      <c r="M17" s="119"/>
      <c r="N17" s="120"/>
      <c r="O17" s="32"/>
      <c r="P17" s="32"/>
      <c r="Q17" s="32"/>
      <c r="R17" s="10"/>
      <c r="S17" s="10"/>
    </row>
    <row r="18" spans="1:34" x14ac:dyDescent="0.25">
      <c r="A18" s="73"/>
      <c r="B18" s="74" t="s">
        <v>84</v>
      </c>
      <c r="C18" s="75">
        <v>400</v>
      </c>
      <c r="D18" s="76" t="s">
        <v>1</v>
      </c>
      <c r="E18" s="76">
        <f>SUM(AF74:AF118)</f>
        <v>0</v>
      </c>
      <c r="F18" s="155">
        <f t="shared" si="3"/>
        <v>0</v>
      </c>
      <c r="G18" s="155"/>
      <c r="H18" s="77" t="s">
        <v>4</v>
      </c>
      <c r="I18" s="20"/>
      <c r="J18" s="118"/>
      <c r="K18" s="119"/>
      <c r="L18" s="119"/>
      <c r="M18" s="119"/>
      <c r="N18" s="120"/>
      <c r="O18" s="32"/>
      <c r="P18" s="32"/>
      <c r="Q18" s="32"/>
      <c r="R18" s="10"/>
      <c r="S18" s="10"/>
    </row>
    <row r="19" spans="1:34" x14ac:dyDescent="0.25">
      <c r="A19" s="78" t="s">
        <v>11</v>
      </c>
      <c r="B19" s="74" t="s">
        <v>85</v>
      </c>
      <c r="C19" s="79">
        <v>200</v>
      </c>
      <c r="D19" s="76" t="s">
        <v>1</v>
      </c>
      <c r="E19" s="76">
        <f>SUM(AG74:AG118)</f>
        <v>0</v>
      </c>
      <c r="F19" s="155">
        <f t="shared" si="3"/>
        <v>0</v>
      </c>
      <c r="G19" s="155"/>
      <c r="H19" s="77" t="s">
        <v>4</v>
      </c>
      <c r="I19" s="20"/>
      <c r="J19" s="118"/>
      <c r="K19" s="119"/>
      <c r="L19" s="119"/>
      <c r="M19" s="119"/>
      <c r="N19" s="120"/>
      <c r="O19" s="32"/>
      <c r="P19" s="32"/>
      <c r="Q19" s="32"/>
      <c r="R19" s="10"/>
      <c r="S19" s="10"/>
    </row>
    <row r="20" spans="1:34" x14ac:dyDescent="0.25">
      <c r="A20" s="80"/>
      <c r="B20" s="74" t="s">
        <v>86</v>
      </c>
      <c r="C20" s="75">
        <v>800</v>
      </c>
      <c r="D20" s="76" t="s">
        <v>1</v>
      </c>
      <c r="E20" s="81">
        <f>SUM(U6:U7)</f>
        <v>0</v>
      </c>
      <c r="F20" s="155">
        <f t="shared" ref="F20" si="5">C20*E20</f>
        <v>0</v>
      </c>
      <c r="G20" s="155"/>
      <c r="H20" s="77" t="s">
        <v>4</v>
      </c>
      <c r="I20" s="20"/>
      <c r="J20" s="44" t="s">
        <v>36</v>
      </c>
      <c r="K20" s="44"/>
      <c r="L20" s="44"/>
      <c r="M20" s="44"/>
      <c r="N20" s="44"/>
      <c r="O20" s="44"/>
      <c r="P20" s="44"/>
      <c r="Q20" s="44"/>
      <c r="R20" s="44"/>
      <c r="S20" s="44"/>
    </row>
    <row r="21" spans="1:34" ht="17.25" customHeight="1" x14ac:dyDescent="0.25">
      <c r="A21" s="16" t="s">
        <v>12</v>
      </c>
      <c r="B21" s="70"/>
      <c r="C21" s="7"/>
      <c r="D21" s="6"/>
      <c r="E21" s="7"/>
      <c r="F21" s="154">
        <f>SUM(F15:G20)</f>
        <v>0</v>
      </c>
      <c r="G21" s="154"/>
      <c r="H21" s="8" t="s">
        <v>4</v>
      </c>
      <c r="I21" s="20"/>
      <c r="J21" s="44" t="s">
        <v>37</v>
      </c>
      <c r="K21" s="44"/>
      <c r="L21" s="44"/>
      <c r="M21" s="44"/>
      <c r="N21" s="44"/>
      <c r="O21" s="44"/>
      <c r="P21" s="44"/>
      <c r="Q21" s="44"/>
      <c r="R21" s="44"/>
      <c r="S21" s="44"/>
      <c r="T21" s="60"/>
      <c r="U21" s="55"/>
      <c r="V21" s="55"/>
    </row>
    <row r="22" spans="1:34" ht="18" customHeight="1" x14ac:dyDescent="0.25">
      <c r="A22" s="23"/>
      <c r="B22" s="34"/>
      <c r="C22" s="35"/>
      <c r="D22" s="34"/>
      <c r="E22" s="35"/>
      <c r="F22" s="36"/>
      <c r="G22" s="36"/>
      <c r="H22" s="34"/>
      <c r="I22" s="20"/>
      <c r="J22" s="144"/>
      <c r="K22" s="145"/>
      <c r="L22" s="145"/>
      <c r="M22" s="145"/>
      <c r="N22" s="145"/>
      <c r="O22" s="145"/>
      <c r="P22" s="145"/>
      <c r="Q22" s="145"/>
      <c r="R22" s="145"/>
      <c r="S22" s="44"/>
      <c r="T22" s="55"/>
      <c r="U22" s="55"/>
      <c r="V22" s="55"/>
    </row>
    <row r="23" spans="1:34" ht="13.8" customHeight="1" thickBot="1" x14ac:dyDescent="0.3">
      <c r="A23" s="9"/>
      <c r="B23" s="9"/>
      <c r="C23" s="9"/>
      <c r="D23" s="9"/>
      <c r="E23" s="9"/>
      <c r="F23" s="9"/>
      <c r="G23" s="9"/>
      <c r="H23" s="9"/>
      <c r="I23" s="9"/>
      <c r="J23" s="142"/>
      <c r="K23" s="143"/>
      <c r="L23" s="143"/>
      <c r="M23" s="143"/>
      <c r="N23" s="143"/>
      <c r="O23" s="143"/>
      <c r="P23" s="143"/>
      <c r="Q23" s="143"/>
      <c r="R23" s="143"/>
      <c r="S23" s="44"/>
      <c r="T23" s="55"/>
      <c r="U23" s="55"/>
      <c r="V23" s="55"/>
    </row>
    <row r="24" spans="1:34" ht="13.25" customHeight="1" x14ac:dyDescent="0.25">
      <c r="A24" s="148"/>
      <c r="B24" s="148" t="s">
        <v>5</v>
      </c>
      <c r="C24" s="149" t="s">
        <v>67</v>
      </c>
      <c r="D24" s="149" t="s">
        <v>82</v>
      </c>
      <c r="E24" s="148" t="s">
        <v>80</v>
      </c>
      <c r="F24" s="146" t="s">
        <v>79</v>
      </c>
      <c r="G24" s="148" t="s">
        <v>6</v>
      </c>
      <c r="H24" s="151" t="s">
        <v>65</v>
      </c>
      <c r="I24" s="152"/>
      <c r="J24" s="152"/>
      <c r="K24" s="153"/>
      <c r="L24" s="149" t="s">
        <v>7</v>
      </c>
      <c r="M24" s="29" t="s">
        <v>34</v>
      </c>
      <c r="N24" s="29" t="s">
        <v>33</v>
      </c>
      <c r="O24" s="27"/>
      <c r="P24" s="27"/>
      <c r="Q24" s="146" t="s">
        <v>8</v>
      </c>
      <c r="R24" s="148" t="s">
        <v>9</v>
      </c>
      <c r="S24" s="148" t="s">
        <v>73</v>
      </c>
      <c r="T24" s="58"/>
      <c r="U24" s="58"/>
      <c r="V24" s="58"/>
      <c r="AA24" s="38" t="s">
        <v>47</v>
      </c>
      <c r="AB24" s="38" t="s">
        <v>48</v>
      </c>
      <c r="AC24" s="38" t="s">
        <v>39</v>
      </c>
      <c r="AF24" s="37" t="s">
        <v>47</v>
      </c>
      <c r="AG24" s="37" t="s">
        <v>48</v>
      </c>
      <c r="AH24" t="s">
        <v>43</v>
      </c>
    </row>
    <row r="25" spans="1:34" ht="13.15" thickBot="1" x14ac:dyDescent="0.3">
      <c r="A25" s="147"/>
      <c r="B25" s="147"/>
      <c r="C25" s="150"/>
      <c r="D25" s="150"/>
      <c r="E25" s="147"/>
      <c r="F25" s="147"/>
      <c r="G25" s="147"/>
      <c r="H25" s="31" t="s">
        <v>32</v>
      </c>
      <c r="I25" s="31" t="s">
        <v>66</v>
      </c>
      <c r="J25" s="4" t="s">
        <v>10</v>
      </c>
      <c r="K25" s="4" t="s">
        <v>10</v>
      </c>
      <c r="L25" s="150"/>
      <c r="M25" s="30" t="s">
        <v>35</v>
      </c>
      <c r="N25" s="30" t="s">
        <v>35</v>
      </c>
      <c r="O25" s="28"/>
      <c r="P25" s="28"/>
      <c r="Q25" s="147"/>
      <c r="R25" s="147"/>
      <c r="S25" s="157"/>
      <c r="T25" s="57" t="s">
        <v>15</v>
      </c>
      <c r="U25" s="158" t="s">
        <v>18</v>
      </c>
      <c r="V25" s="158"/>
      <c r="X25" s="39" t="s">
        <v>45</v>
      </c>
      <c r="Y25" s="39" t="s">
        <v>46</v>
      </c>
      <c r="Z25" s="40" t="s">
        <v>40</v>
      </c>
      <c r="AA25" s="41" t="s">
        <v>41</v>
      </c>
      <c r="AB25" s="41" t="s">
        <v>49</v>
      </c>
      <c r="AC25" s="41" t="s">
        <v>41</v>
      </c>
      <c r="AD25" t="s">
        <v>42</v>
      </c>
      <c r="AE25" t="s">
        <v>43</v>
      </c>
      <c r="AF25" t="s">
        <v>44</v>
      </c>
      <c r="AG25" t="s">
        <v>44</v>
      </c>
      <c r="AH25" t="s">
        <v>44</v>
      </c>
    </row>
    <row r="26" spans="1:34" x14ac:dyDescent="0.25">
      <c r="A26" s="16">
        <v>1</v>
      </c>
      <c r="B26" s="33"/>
      <c r="C26" s="33"/>
      <c r="D26" s="33"/>
      <c r="E26" s="33"/>
      <c r="F26" s="33"/>
      <c r="G26" s="33"/>
      <c r="H26" s="33"/>
      <c r="I26" s="33"/>
      <c r="J26" s="42"/>
      <c r="K26" s="42"/>
      <c r="L26" s="33"/>
      <c r="M26" s="33"/>
      <c r="N26" s="33"/>
      <c r="O26" s="33"/>
      <c r="P26" s="33"/>
      <c r="Q26" s="33"/>
      <c r="R26" s="33"/>
      <c r="S26" s="33"/>
      <c r="T26" s="59" t="s">
        <v>19</v>
      </c>
      <c r="U26" s="84">
        <v>1</v>
      </c>
      <c r="V26" s="84"/>
      <c r="X26">
        <f>$B26*10000+$G26*1000+$H26</f>
        <v>0</v>
      </c>
      <c r="Y26">
        <f>$B26*10000+$G26*1000+$I26</f>
        <v>0</v>
      </c>
      <c r="Z26">
        <f>$B26*100000+$G26*10000+$L26</f>
        <v>0</v>
      </c>
      <c r="AA26" t="str">
        <f>IF(COUNTIF($AD$26:$AD$125,X26),"あり","なし")</f>
        <v>あり</v>
      </c>
      <c r="AB26" t="str">
        <f>IF(COUNTIF($AD$26:$AD$125,Y26),"あり","なし")</f>
        <v>あり</v>
      </c>
      <c r="AC26" t="str">
        <f>IF(COUNTIF($AE$26:$AE$128,Z26),"あり","なし")</f>
        <v>あり</v>
      </c>
      <c r="AD26">
        <v>11001</v>
      </c>
      <c r="AE26">
        <v>110431</v>
      </c>
      <c r="AF26">
        <f>COUNTIF($X$26:$X$155,AD26)</f>
        <v>0</v>
      </c>
      <c r="AG26">
        <f>COUNTIF($Y$26:$Y$155,AD26)</f>
        <v>0</v>
      </c>
      <c r="AH26" s="45">
        <f>COUNTIF($Z$26:$Z$155,AE26)</f>
        <v>0</v>
      </c>
    </row>
    <row r="27" spans="1:34" x14ac:dyDescent="0.25">
      <c r="A27" s="16">
        <v>2</v>
      </c>
      <c r="B27" s="33"/>
      <c r="C27" s="33"/>
      <c r="D27" s="33"/>
      <c r="E27" s="33"/>
      <c r="F27" s="33"/>
      <c r="G27" s="33"/>
      <c r="H27" s="33"/>
      <c r="I27" s="33"/>
      <c r="J27" s="42"/>
      <c r="K27" s="42"/>
      <c r="L27" s="33"/>
      <c r="M27" s="33"/>
      <c r="N27" s="33"/>
      <c r="O27" s="33"/>
      <c r="P27" s="33"/>
      <c r="Q27" s="33"/>
      <c r="R27" s="33"/>
      <c r="S27" s="33"/>
      <c r="T27" s="59" t="s">
        <v>20</v>
      </c>
      <c r="U27" s="84">
        <v>2</v>
      </c>
      <c r="V27" s="84"/>
      <c r="X27">
        <f t="shared" ref="X27:X90" si="6">$B27*10000+$G27*1000+$H27</f>
        <v>0</v>
      </c>
      <c r="Y27">
        <f t="shared" ref="Y27:Y90" si="7">$B27*10000+$G27*1000+$I27</f>
        <v>0</v>
      </c>
      <c r="Z27">
        <f t="shared" ref="Z27:Z90" si="8">$B27*100000+$G27*10000+$L27</f>
        <v>0</v>
      </c>
      <c r="AA27" t="str">
        <f t="shared" ref="AA27:AA90" si="9">IF(COUNTIF($AD$26:$AD$125,X27),"あり","なし")</f>
        <v>あり</v>
      </c>
      <c r="AB27" t="str">
        <f t="shared" ref="AB27:AB90" si="10">IF(COUNTIF($AD$26:$AD$125,Y27),"あり","なし")</f>
        <v>あり</v>
      </c>
      <c r="AC27" t="str">
        <f t="shared" ref="AC27:AC57" si="11">IF(COUNTIF($AE$26:$AE$128,Z27),"あり","なし")</f>
        <v>あり</v>
      </c>
      <c r="AD27">
        <v>12001</v>
      </c>
      <c r="AE27">
        <v>110432</v>
      </c>
      <c r="AF27">
        <f t="shared" ref="AF27:AF90" si="12">COUNTIF($X$26:$X$155,AD27)</f>
        <v>0</v>
      </c>
      <c r="AG27">
        <f t="shared" ref="AG27:AG90" si="13">COUNTIF($Y$26:$Y$155,AD27)</f>
        <v>0</v>
      </c>
      <c r="AH27" s="45">
        <f t="shared" ref="AH27:AH90" si="14">COUNTIF($Z$26:$Z$155,AE27)</f>
        <v>0</v>
      </c>
    </row>
    <row r="28" spans="1:34" x14ac:dyDescent="0.25">
      <c r="A28" s="16">
        <v>3</v>
      </c>
      <c r="B28" s="33"/>
      <c r="C28" s="33"/>
      <c r="D28" s="33"/>
      <c r="E28" s="33"/>
      <c r="F28" s="33"/>
      <c r="G28" s="33"/>
      <c r="H28" s="33"/>
      <c r="I28" s="33"/>
      <c r="J28" s="42"/>
      <c r="K28" s="42"/>
      <c r="L28" s="33"/>
      <c r="M28" s="33"/>
      <c r="N28" s="33"/>
      <c r="O28" s="33"/>
      <c r="P28" s="33"/>
      <c r="Q28" s="33"/>
      <c r="R28" s="33"/>
      <c r="S28" s="33"/>
      <c r="T28" s="59" t="s">
        <v>21</v>
      </c>
      <c r="U28" s="84">
        <v>4</v>
      </c>
      <c r="V28" s="84"/>
      <c r="X28">
        <f t="shared" si="6"/>
        <v>0</v>
      </c>
      <c r="Y28">
        <f t="shared" si="7"/>
        <v>0</v>
      </c>
      <c r="Z28">
        <f t="shared" si="8"/>
        <v>0</v>
      </c>
      <c r="AA28" t="str">
        <f t="shared" si="9"/>
        <v>あり</v>
      </c>
      <c r="AB28" t="str">
        <f t="shared" si="10"/>
        <v>あり</v>
      </c>
      <c r="AC28" t="str">
        <f t="shared" si="11"/>
        <v>あり</v>
      </c>
      <c r="AD28">
        <v>13001</v>
      </c>
      <c r="AE28">
        <v>110433</v>
      </c>
      <c r="AF28">
        <f t="shared" si="12"/>
        <v>0</v>
      </c>
      <c r="AG28">
        <f t="shared" si="13"/>
        <v>0</v>
      </c>
      <c r="AH28" s="45">
        <f t="shared" si="14"/>
        <v>0</v>
      </c>
    </row>
    <row r="29" spans="1:34" x14ac:dyDescent="0.25">
      <c r="A29" s="16">
        <v>4</v>
      </c>
      <c r="B29" s="33"/>
      <c r="C29" s="33"/>
      <c r="D29" s="33"/>
      <c r="E29" s="33"/>
      <c r="F29" s="33"/>
      <c r="G29" s="33"/>
      <c r="H29" s="33"/>
      <c r="I29" s="33"/>
      <c r="J29" s="42"/>
      <c r="K29" s="42"/>
      <c r="L29" s="33"/>
      <c r="M29" s="33"/>
      <c r="N29" s="33"/>
      <c r="O29" s="33"/>
      <c r="P29" s="33"/>
      <c r="Q29" s="33"/>
      <c r="R29" s="33"/>
      <c r="S29" s="33"/>
      <c r="T29" s="59" t="s">
        <v>22</v>
      </c>
      <c r="U29" s="84">
        <v>8</v>
      </c>
      <c r="V29" s="84"/>
      <c r="X29">
        <f t="shared" si="6"/>
        <v>0</v>
      </c>
      <c r="Y29">
        <f t="shared" si="7"/>
        <v>0</v>
      </c>
      <c r="Z29">
        <f t="shared" si="8"/>
        <v>0</v>
      </c>
      <c r="AA29" t="str">
        <f t="shared" si="9"/>
        <v>あり</v>
      </c>
      <c r="AB29" t="str">
        <f t="shared" si="10"/>
        <v>あり</v>
      </c>
      <c r="AC29" t="str">
        <f t="shared" si="11"/>
        <v>あり</v>
      </c>
      <c r="AD29">
        <v>11002</v>
      </c>
      <c r="AE29">
        <v>110434</v>
      </c>
      <c r="AF29">
        <f t="shared" si="12"/>
        <v>0</v>
      </c>
      <c r="AG29">
        <f t="shared" si="13"/>
        <v>0</v>
      </c>
      <c r="AH29" s="45">
        <f t="shared" si="14"/>
        <v>0</v>
      </c>
    </row>
    <row r="30" spans="1:34" x14ac:dyDescent="0.25">
      <c r="A30" s="16">
        <v>5</v>
      </c>
      <c r="B30" s="33"/>
      <c r="C30" s="33"/>
      <c r="D30" s="33"/>
      <c r="E30" s="33"/>
      <c r="F30" s="33"/>
      <c r="G30" s="33"/>
      <c r="H30" s="33"/>
      <c r="I30" s="33"/>
      <c r="J30" s="42"/>
      <c r="K30" s="42"/>
      <c r="L30" s="33"/>
      <c r="M30" s="33"/>
      <c r="N30" s="33"/>
      <c r="O30" s="33"/>
      <c r="P30" s="33"/>
      <c r="Q30" s="33"/>
      <c r="R30" s="33"/>
      <c r="S30" s="33"/>
      <c r="T30" s="59" t="s">
        <v>23</v>
      </c>
      <c r="U30" s="84">
        <v>15</v>
      </c>
      <c r="V30" s="84"/>
      <c r="X30">
        <f t="shared" si="6"/>
        <v>0</v>
      </c>
      <c r="Y30">
        <f t="shared" si="7"/>
        <v>0</v>
      </c>
      <c r="Z30">
        <f t="shared" si="8"/>
        <v>0</v>
      </c>
      <c r="AA30" t="str">
        <f t="shared" si="9"/>
        <v>あり</v>
      </c>
      <c r="AB30" t="str">
        <f t="shared" si="10"/>
        <v>あり</v>
      </c>
      <c r="AC30" t="str">
        <f t="shared" si="11"/>
        <v>あり</v>
      </c>
      <c r="AD30">
        <v>12002</v>
      </c>
      <c r="AE30">
        <v>110435</v>
      </c>
      <c r="AF30">
        <f t="shared" si="12"/>
        <v>0</v>
      </c>
      <c r="AG30">
        <f t="shared" si="13"/>
        <v>0</v>
      </c>
      <c r="AH30" s="45">
        <f t="shared" si="14"/>
        <v>0</v>
      </c>
    </row>
    <row r="31" spans="1:34" x14ac:dyDescent="0.25">
      <c r="A31" s="16">
        <v>6</v>
      </c>
      <c r="B31" s="33"/>
      <c r="C31" s="33"/>
      <c r="D31" s="33"/>
      <c r="E31" s="33"/>
      <c r="F31" s="33"/>
      <c r="G31" s="33"/>
      <c r="H31" s="33"/>
      <c r="I31" s="33"/>
      <c r="J31" s="42"/>
      <c r="K31" s="42"/>
      <c r="L31" s="33"/>
      <c r="M31" s="33"/>
      <c r="N31" s="33"/>
      <c r="O31" s="33"/>
      <c r="P31" s="33"/>
      <c r="Q31" s="33"/>
      <c r="R31" s="33"/>
      <c r="S31" s="33"/>
      <c r="T31" s="59" t="s">
        <v>24</v>
      </c>
      <c r="U31" s="84">
        <v>30</v>
      </c>
      <c r="V31" s="84"/>
      <c r="X31">
        <f t="shared" si="6"/>
        <v>0</v>
      </c>
      <c r="Y31">
        <f t="shared" si="7"/>
        <v>0</v>
      </c>
      <c r="Z31">
        <f t="shared" si="8"/>
        <v>0</v>
      </c>
      <c r="AA31" t="str">
        <f t="shared" si="9"/>
        <v>あり</v>
      </c>
      <c r="AB31" t="str">
        <f t="shared" si="10"/>
        <v>あり</v>
      </c>
      <c r="AC31" t="str">
        <f t="shared" si="11"/>
        <v>あり</v>
      </c>
      <c r="AD31">
        <v>13002</v>
      </c>
      <c r="AE31">
        <v>110436</v>
      </c>
      <c r="AF31">
        <f t="shared" si="12"/>
        <v>0</v>
      </c>
      <c r="AG31">
        <f t="shared" si="13"/>
        <v>0</v>
      </c>
      <c r="AH31" s="45">
        <f>COUNTIF($Z$26:$Z$155,AE31)</f>
        <v>0</v>
      </c>
    </row>
    <row r="32" spans="1:34" x14ac:dyDescent="0.25">
      <c r="A32" s="16">
        <v>7</v>
      </c>
      <c r="B32" s="33"/>
      <c r="C32" s="33"/>
      <c r="D32" s="33"/>
      <c r="E32" s="33"/>
      <c r="F32" s="33"/>
      <c r="G32" s="33"/>
      <c r="H32" s="33"/>
      <c r="I32" s="33"/>
      <c r="J32" s="42"/>
      <c r="K32" s="42"/>
      <c r="L32" s="33"/>
      <c r="M32" s="33"/>
      <c r="N32" s="33"/>
      <c r="O32" s="33"/>
      <c r="P32" s="33"/>
      <c r="Q32" s="33"/>
      <c r="R32" s="33"/>
      <c r="S32" s="33"/>
      <c r="T32" s="59" t="s">
        <v>78</v>
      </c>
      <c r="U32" s="85">
        <v>80</v>
      </c>
      <c r="V32" s="86"/>
      <c r="X32">
        <f t="shared" si="6"/>
        <v>0</v>
      </c>
      <c r="Y32">
        <f t="shared" si="7"/>
        <v>0</v>
      </c>
      <c r="Z32">
        <f t="shared" si="8"/>
        <v>0</v>
      </c>
      <c r="AA32" t="str">
        <f t="shared" si="9"/>
        <v>あり</v>
      </c>
      <c r="AB32" t="str">
        <f t="shared" si="10"/>
        <v>あり</v>
      </c>
      <c r="AC32" t="str">
        <f t="shared" si="11"/>
        <v>あり</v>
      </c>
      <c r="AD32">
        <v>11004</v>
      </c>
      <c r="AE32">
        <v>120431</v>
      </c>
      <c r="AF32">
        <f t="shared" si="12"/>
        <v>0</v>
      </c>
      <c r="AG32">
        <f t="shared" si="13"/>
        <v>0</v>
      </c>
      <c r="AH32">
        <f t="shared" si="14"/>
        <v>0</v>
      </c>
    </row>
    <row r="33" spans="1:34" x14ac:dyDescent="0.25">
      <c r="A33" s="16">
        <v>8</v>
      </c>
      <c r="B33" s="33"/>
      <c r="C33" s="33"/>
      <c r="D33" s="33"/>
      <c r="E33" s="33"/>
      <c r="F33" s="33"/>
      <c r="G33" s="33"/>
      <c r="H33" s="33"/>
      <c r="I33" s="33"/>
      <c r="J33" s="42"/>
      <c r="K33" s="42"/>
      <c r="L33" s="33"/>
      <c r="M33" s="33"/>
      <c r="N33" s="33"/>
      <c r="O33" s="33"/>
      <c r="P33" s="33"/>
      <c r="Q33" s="33"/>
      <c r="R33" s="33"/>
      <c r="S33" s="33"/>
      <c r="T33" s="59" t="s">
        <v>77</v>
      </c>
      <c r="U33" s="84">
        <v>100</v>
      </c>
      <c r="V33" s="84"/>
      <c r="X33">
        <f t="shared" si="6"/>
        <v>0</v>
      </c>
      <c r="Y33">
        <f t="shared" si="7"/>
        <v>0</v>
      </c>
      <c r="Z33">
        <f t="shared" si="8"/>
        <v>0</v>
      </c>
      <c r="AA33" t="str">
        <f t="shared" si="9"/>
        <v>あり</v>
      </c>
      <c r="AB33" t="str">
        <f t="shared" si="10"/>
        <v>あり</v>
      </c>
      <c r="AC33" t="str">
        <f t="shared" si="11"/>
        <v>あり</v>
      </c>
      <c r="AD33">
        <v>12004</v>
      </c>
      <c r="AE33">
        <v>120432</v>
      </c>
      <c r="AF33">
        <f t="shared" si="12"/>
        <v>0</v>
      </c>
      <c r="AG33">
        <f t="shared" si="13"/>
        <v>0</v>
      </c>
      <c r="AH33">
        <f t="shared" si="14"/>
        <v>0</v>
      </c>
    </row>
    <row r="34" spans="1:34" x14ac:dyDescent="0.25">
      <c r="A34" s="16">
        <v>9</v>
      </c>
      <c r="B34" s="33"/>
      <c r="C34" s="33"/>
      <c r="D34" s="33"/>
      <c r="E34" s="33"/>
      <c r="F34" s="33"/>
      <c r="G34" s="33"/>
      <c r="H34" s="33"/>
      <c r="I34" s="33"/>
      <c r="J34" s="42"/>
      <c r="K34" s="42"/>
      <c r="L34" s="33"/>
      <c r="M34" s="33"/>
      <c r="N34" s="33"/>
      <c r="O34" s="33"/>
      <c r="P34" s="33"/>
      <c r="Q34" s="33"/>
      <c r="R34" s="33"/>
      <c r="S34" s="33"/>
      <c r="T34" s="59" t="s">
        <v>72</v>
      </c>
      <c r="U34" s="84">
        <v>110</v>
      </c>
      <c r="V34" s="84"/>
      <c r="X34">
        <f t="shared" si="6"/>
        <v>0</v>
      </c>
      <c r="Y34">
        <f t="shared" si="7"/>
        <v>0</v>
      </c>
      <c r="Z34">
        <f t="shared" si="8"/>
        <v>0</v>
      </c>
      <c r="AA34" t="str">
        <f t="shared" si="9"/>
        <v>あり</v>
      </c>
      <c r="AB34" t="str">
        <f t="shared" si="10"/>
        <v>あり</v>
      </c>
      <c r="AC34" t="str">
        <f t="shared" si="11"/>
        <v>あり</v>
      </c>
      <c r="AD34">
        <v>13004</v>
      </c>
      <c r="AE34">
        <v>120433</v>
      </c>
      <c r="AF34">
        <f t="shared" si="12"/>
        <v>0</v>
      </c>
      <c r="AG34">
        <f t="shared" si="13"/>
        <v>0</v>
      </c>
      <c r="AH34">
        <f t="shared" si="14"/>
        <v>0</v>
      </c>
    </row>
    <row r="35" spans="1:34" x14ac:dyDescent="0.25">
      <c r="A35" s="16">
        <v>10</v>
      </c>
      <c r="B35" s="33"/>
      <c r="C35" s="33"/>
      <c r="D35" s="33"/>
      <c r="E35" s="33"/>
      <c r="F35" s="33"/>
      <c r="G35" s="33"/>
      <c r="H35" s="33"/>
      <c r="I35" s="33"/>
      <c r="J35" s="42"/>
      <c r="K35" s="42"/>
      <c r="L35" s="33"/>
      <c r="M35" s="33"/>
      <c r="N35" s="33"/>
      <c r="O35" s="33"/>
      <c r="P35" s="33"/>
      <c r="Q35" s="33"/>
      <c r="R35" s="33"/>
      <c r="S35" s="33"/>
      <c r="T35" s="59" t="s">
        <v>16</v>
      </c>
      <c r="U35" s="84">
        <v>501</v>
      </c>
      <c r="V35" s="84"/>
      <c r="X35">
        <f t="shared" si="6"/>
        <v>0</v>
      </c>
      <c r="Y35">
        <f t="shared" si="7"/>
        <v>0</v>
      </c>
      <c r="Z35">
        <f t="shared" si="8"/>
        <v>0</v>
      </c>
      <c r="AA35" t="str">
        <f t="shared" si="9"/>
        <v>あり</v>
      </c>
      <c r="AB35" t="str">
        <f t="shared" si="10"/>
        <v>あり</v>
      </c>
      <c r="AC35" t="str">
        <f t="shared" si="11"/>
        <v>あり</v>
      </c>
      <c r="AD35">
        <v>11008</v>
      </c>
      <c r="AE35">
        <v>120434</v>
      </c>
      <c r="AF35">
        <f t="shared" si="12"/>
        <v>0</v>
      </c>
      <c r="AG35">
        <f t="shared" si="13"/>
        <v>0</v>
      </c>
      <c r="AH35">
        <f t="shared" si="14"/>
        <v>0</v>
      </c>
    </row>
    <row r="36" spans="1:34" x14ac:dyDescent="0.25">
      <c r="A36" s="16">
        <v>11</v>
      </c>
      <c r="B36" s="33"/>
      <c r="C36" s="33"/>
      <c r="D36" s="33"/>
      <c r="E36" s="33"/>
      <c r="F36" s="33"/>
      <c r="G36" s="33"/>
      <c r="H36" s="33"/>
      <c r="I36" s="33"/>
      <c r="J36" s="42"/>
      <c r="K36" s="42"/>
      <c r="L36" s="33"/>
      <c r="M36" s="33"/>
      <c r="N36" s="33"/>
      <c r="O36" s="33"/>
      <c r="P36" s="33"/>
      <c r="Q36" s="33"/>
      <c r="R36" s="33"/>
      <c r="S36" s="33"/>
      <c r="T36" s="59" t="s">
        <v>91</v>
      </c>
      <c r="U36" s="84">
        <v>502</v>
      </c>
      <c r="V36" s="84"/>
      <c r="X36">
        <f t="shared" si="6"/>
        <v>0</v>
      </c>
      <c r="Y36">
        <f t="shared" si="7"/>
        <v>0</v>
      </c>
      <c r="Z36">
        <f t="shared" si="8"/>
        <v>0</v>
      </c>
      <c r="AA36" t="str">
        <f t="shared" si="9"/>
        <v>あり</v>
      </c>
      <c r="AB36" t="str">
        <f t="shared" si="10"/>
        <v>あり</v>
      </c>
      <c r="AC36" t="str">
        <f t="shared" si="11"/>
        <v>あり</v>
      </c>
      <c r="AD36">
        <v>12008</v>
      </c>
      <c r="AE36">
        <v>120435</v>
      </c>
      <c r="AF36">
        <f t="shared" si="12"/>
        <v>0</v>
      </c>
      <c r="AG36">
        <f t="shared" si="13"/>
        <v>0</v>
      </c>
      <c r="AH36">
        <f t="shared" si="14"/>
        <v>0</v>
      </c>
    </row>
    <row r="37" spans="1:34" x14ac:dyDescent="0.25">
      <c r="A37" s="16">
        <v>12</v>
      </c>
      <c r="B37" s="33"/>
      <c r="C37" s="33"/>
      <c r="D37" s="33"/>
      <c r="E37" s="33"/>
      <c r="F37" s="33"/>
      <c r="G37" s="33"/>
      <c r="H37" s="33"/>
      <c r="I37" s="33"/>
      <c r="J37" s="42"/>
      <c r="K37" s="42"/>
      <c r="L37" s="33"/>
      <c r="M37" s="33"/>
      <c r="N37" s="33"/>
      <c r="O37" s="33"/>
      <c r="P37" s="33"/>
      <c r="Q37" s="33"/>
      <c r="R37" s="33"/>
      <c r="S37" s="33"/>
      <c r="T37" s="59" t="s">
        <v>17</v>
      </c>
      <c r="U37" s="84">
        <v>503</v>
      </c>
      <c r="V37" s="84"/>
      <c r="X37">
        <f t="shared" si="6"/>
        <v>0</v>
      </c>
      <c r="Y37">
        <f t="shared" si="7"/>
        <v>0</v>
      </c>
      <c r="Z37">
        <f t="shared" si="8"/>
        <v>0</v>
      </c>
      <c r="AA37" t="str">
        <f t="shared" si="9"/>
        <v>あり</v>
      </c>
      <c r="AB37" t="str">
        <f t="shared" si="10"/>
        <v>あり</v>
      </c>
      <c r="AC37" t="str">
        <f t="shared" si="11"/>
        <v>あり</v>
      </c>
      <c r="AD37">
        <v>13008</v>
      </c>
      <c r="AE37">
        <v>120436</v>
      </c>
      <c r="AF37">
        <f t="shared" si="12"/>
        <v>0</v>
      </c>
      <c r="AG37">
        <f t="shared" si="13"/>
        <v>0</v>
      </c>
      <c r="AH37">
        <f t="shared" si="14"/>
        <v>0</v>
      </c>
    </row>
    <row r="38" spans="1:34" x14ac:dyDescent="0.25">
      <c r="A38" s="16">
        <v>13</v>
      </c>
      <c r="B38" s="33"/>
      <c r="C38" s="33"/>
      <c r="D38" s="33"/>
      <c r="E38" s="33"/>
      <c r="F38" s="33"/>
      <c r="G38" s="33"/>
      <c r="H38" s="33"/>
      <c r="I38" s="33"/>
      <c r="J38" s="42"/>
      <c r="K38" s="42"/>
      <c r="L38" s="33"/>
      <c r="M38" s="33"/>
      <c r="N38" s="33"/>
      <c r="O38" s="33"/>
      <c r="P38" s="33"/>
      <c r="Q38" s="33"/>
      <c r="R38" s="33"/>
      <c r="S38" s="33"/>
      <c r="T38" s="59"/>
      <c r="U38" s="84"/>
      <c r="V38" s="84"/>
      <c r="X38">
        <f t="shared" si="6"/>
        <v>0</v>
      </c>
      <c r="Y38">
        <f t="shared" si="7"/>
        <v>0</v>
      </c>
      <c r="Z38">
        <f t="shared" si="8"/>
        <v>0</v>
      </c>
      <c r="AA38" t="str">
        <f t="shared" si="9"/>
        <v>あり</v>
      </c>
      <c r="AB38" t="str">
        <f t="shared" si="10"/>
        <v>あり</v>
      </c>
      <c r="AC38" t="str">
        <f t="shared" si="11"/>
        <v>あり</v>
      </c>
      <c r="AD38">
        <v>11015</v>
      </c>
      <c r="AE38">
        <v>130431</v>
      </c>
      <c r="AF38">
        <f t="shared" si="12"/>
        <v>0</v>
      </c>
      <c r="AG38">
        <f t="shared" si="13"/>
        <v>0</v>
      </c>
      <c r="AH38" s="45">
        <f t="shared" si="14"/>
        <v>0</v>
      </c>
    </row>
    <row r="39" spans="1:34" x14ac:dyDescent="0.25">
      <c r="A39" s="16">
        <v>14</v>
      </c>
      <c r="B39" s="33"/>
      <c r="C39" s="33"/>
      <c r="D39" s="33"/>
      <c r="E39" s="33"/>
      <c r="F39" s="33"/>
      <c r="G39" s="33"/>
      <c r="H39" s="33"/>
      <c r="I39" s="33"/>
      <c r="J39" s="42"/>
      <c r="K39" s="42"/>
      <c r="L39" s="33"/>
      <c r="M39" s="33"/>
      <c r="N39" s="33"/>
      <c r="O39" s="33"/>
      <c r="P39" s="33"/>
      <c r="Q39" s="33"/>
      <c r="R39" s="33"/>
      <c r="S39" s="33"/>
      <c r="T39" s="59" t="s">
        <v>26</v>
      </c>
      <c r="U39" s="84">
        <v>627</v>
      </c>
      <c r="V39" s="84"/>
      <c r="X39">
        <f t="shared" si="6"/>
        <v>0</v>
      </c>
      <c r="Y39">
        <f t="shared" si="7"/>
        <v>0</v>
      </c>
      <c r="Z39">
        <f t="shared" si="8"/>
        <v>0</v>
      </c>
      <c r="AA39" t="str">
        <f t="shared" si="9"/>
        <v>あり</v>
      </c>
      <c r="AB39" t="str">
        <f t="shared" si="10"/>
        <v>あり</v>
      </c>
      <c r="AC39" t="str">
        <f t="shared" si="11"/>
        <v>あり</v>
      </c>
      <c r="AD39">
        <v>12015</v>
      </c>
      <c r="AE39">
        <v>130432</v>
      </c>
      <c r="AF39">
        <f t="shared" si="12"/>
        <v>0</v>
      </c>
      <c r="AG39">
        <f t="shared" si="13"/>
        <v>0</v>
      </c>
      <c r="AH39" s="45">
        <f t="shared" si="14"/>
        <v>0</v>
      </c>
    </row>
    <row r="40" spans="1:34" x14ac:dyDescent="0.25">
      <c r="A40" s="16">
        <v>15</v>
      </c>
      <c r="B40" s="33"/>
      <c r="C40" s="33"/>
      <c r="D40" s="33"/>
      <c r="E40" s="33"/>
      <c r="F40" s="33"/>
      <c r="G40" s="33"/>
      <c r="H40" s="33"/>
      <c r="I40" s="33"/>
      <c r="J40" s="42"/>
      <c r="K40" s="42"/>
      <c r="L40" s="33"/>
      <c r="M40" s="33"/>
      <c r="N40" s="33"/>
      <c r="O40" s="33"/>
      <c r="P40" s="33"/>
      <c r="Q40" s="33"/>
      <c r="R40" s="33"/>
      <c r="S40" s="33"/>
      <c r="T40" s="59"/>
      <c r="U40" s="84"/>
      <c r="V40" s="84"/>
      <c r="X40">
        <f t="shared" si="6"/>
        <v>0</v>
      </c>
      <c r="Y40">
        <f t="shared" si="7"/>
        <v>0</v>
      </c>
      <c r="Z40">
        <f t="shared" si="8"/>
        <v>0</v>
      </c>
      <c r="AA40" t="str">
        <f t="shared" si="9"/>
        <v>あり</v>
      </c>
      <c r="AB40" t="str">
        <f t="shared" si="10"/>
        <v>あり</v>
      </c>
      <c r="AC40" t="str">
        <f t="shared" si="11"/>
        <v>あり</v>
      </c>
      <c r="AD40">
        <v>13015</v>
      </c>
      <c r="AE40">
        <v>130433</v>
      </c>
      <c r="AF40">
        <f t="shared" si="12"/>
        <v>0</v>
      </c>
      <c r="AG40">
        <f t="shared" si="13"/>
        <v>0</v>
      </c>
      <c r="AH40" s="45">
        <f t="shared" si="14"/>
        <v>0</v>
      </c>
    </row>
    <row r="41" spans="1:34" x14ac:dyDescent="0.25">
      <c r="A41" s="16">
        <v>16</v>
      </c>
      <c r="B41" s="33"/>
      <c r="C41" s="33"/>
      <c r="D41" s="33"/>
      <c r="E41" s="33"/>
      <c r="F41" s="33"/>
      <c r="G41" s="33"/>
      <c r="H41" s="33"/>
      <c r="I41" s="33"/>
      <c r="J41" s="42"/>
      <c r="K41" s="42"/>
      <c r="L41" s="33"/>
      <c r="M41" s="33"/>
      <c r="N41" s="33"/>
      <c r="O41" s="33"/>
      <c r="P41" s="33"/>
      <c r="Q41" s="33"/>
      <c r="R41" s="33"/>
      <c r="S41" s="33"/>
      <c r="T41" s="59" t="s">
        <v>38</v>
      </c>
      <c r="U41" s="84">
        <v>650</v>
      </c>
      <c r="V41" s="84"/>
      <c r="X41">
        <f t="shared" si="6"/>
        <v>0</v>
      </c>
      <c r="Y41">
        <f t="shared" si="7"/>
        <v>0</v>
      </c>
      <c r="Z41">
        <f t="shared" si="8"/>
        <v>0</v>
      </c>
      <c r="AA41" t="str">
        <f t="shared" si="9"/>
        <v>あり</v>
      </c>
      <c r="AB41" t="str">
        <f t="shared" si="10"/>
        <v>あり</v>
      </c>
      <c r="AC41" t="str">
        <f t="shared" si="11"/>
        <v>あり</v>
      </c>
      <c r="AD41">
        <v>11030</v>
      </c>
      <c r="AE41">
        <v>130434</v>
      </c>
      <c r="AF41">
        <f t="shared" si="12"/>
        <v>0</v>
      </c>
      <c r="AG41">
        <f t="shared" si="13"/>
        <v>0</v>
      </c>
      <c r="AH41" s="45">
        <f t="shared" si="14"/>
        <v>0</v>
      </c>
    </row>
    <row r="42" spans="1:34" x14ac:dyDescent="0.25">
      <c r="A42" s="16">
        <v>17</v>
      </c>
      <c r="B42" s="33"/>
      <c r="C42" s="33"/>
      <c r="D42" s="33"/>
      <c r="E42" s="33"/>
      <c r="F42" s="33"/>
      <c r="G42" s="33"/>
      <c r="H42" s="33"/>
      <c r="I42" s="33"/>
      <c r="J42" s="42"/>
      <c r="K42" s="42"/>
      <c r="L42" s="33"/>
      <c r="M42" s="33"/>
      <c r="N42" s="33"/>
      <c r="O42" s="33"/>
      <c r="P42" s="33"/>
      <c r="Q42" s="33"/>
      <c r="R42" s="33"/>
      <c r="S42" s="33"/>
      <c r="T42" s="59"/>
      <c r="U42" s="84"/>
      <c r="V42" s="84"/>
      <c r="X42">
        <f t="shared" si="6"/>
        <v>0</v>
      </c>
      <c r="Y42">
        <f t="shared" si="7"/>
        <v>0</v>
      </c>
      <c r="Z42">
        <f t="shared" si="8"/>
        <v>0</v>
      </c>
      <c r="AA42" t="str">
        <f t="shared" si="9"/>
        <v>あり</v>
      </c>
      <c r="AB42" t="str">
        <f t="shared" si="10"/>
        <v>あり</v>
      </c>
      <c r="AC42" t="str">
        <f t="shared" si="11"/>
        <v>あり</v>
      </c>
      <c r="AD42">
        <v>12030</v>
      </c>
      <c r="AE42">
        <v>130435</v>
      </c>
      <c r="AF42">
        <f t="shared" si="12"/>
        <v>0</v>
      </c>
      <c r="AG42">
        <f t="shared" si="13"/>
        <v>0</v>
      </c>
      <c r="AH42" s="45">
        <f t="shared" si="14"/>
        <v>0</v>
      </c>
    </row>
    <row r="43" spans="1:34" x14ac:dyDescent="0.25">
      <c r="A43" s="16">
        <v>18</v>
      </c>
      <c r="B43" s="33"/>
      <c r="C43" s="33"/>
      <c r="D43" s="33"/>
      <c r="E43" s="33"/>
      <c r="F43" s="33"/>
      <c r="G43" s="33"/>
      <c r="H43" s="33"/>
      <c r="I43" s="33"/>
      <c r="J43" s="42"/>
      <c r="K43" s="42"/>
      <c r="L43" s="33"/>
      <c r="M43" s="33"/>
      <c r="N43" s="33"/>
      <c r="O43" s="33"/>
      <c r="P43" s="33"/>
      <c r="Q43" s="33"/>
      <c r="R43" s="33"/>
      <c r="S43" s="33"/>
      <c r="T43" s="59"/>
      <c r="U43" s="84"/>
      <c r="V43" s="84"/>
      <c r="X43">
        <f t="shared" si="6"/>
        <v>0</v>
      </c>
      <c r="Y43">
        <f t="shared" si="7"/>
        <v>0</v>
      </c>
      <c r="Z43">
        <f t="shared" si="8"/>
        <v>0</v>
      </c>
      <c r="AA43" t="str">
        <f t="shared" si="9"/>
        <v>あり</v>
      </c>
      <c r="AB43" t="str">
        <f t="shared" si="10"/>
        <v>あり</v>
      </c>
      <c r="AC43" t="str">
        <f t="shared" si="11"/>
        <v>あり</v>
      </c>
      <c r="AD43">
        <v>13030</v>
      </c>
      <c r="AE43">
        <v>130436</v>
      </c>
      <c r="AF43">
        <f t="shared" si="12"/>
        <v>0</v>
      </c>
      <c r="AG43">
        <f t="shared" si="13"/>
        <v>0</v>
      </c>
      <c r="AH43" s="45">
        <f t="shared" si="14"/>
        <v>0</v>
      </c>
    </row>
    <row r="44" spans="1:34" x14ac:dyDescent="0.25">
      <c r="A44" s="16">
        <v>19</v>
      </c>
      <c r="B44" s="33"/>
      <c r="C44" s="33"/>
      <c r="D44" s="33"/>
      <c r="E44" s="33"/>
      <c r="F44" s="33"/>
      <c r="G44" s="33"/>
      <c r="H44" s="33"/>
      <c r="I44" s="33"/>
      <c r="J44" s="42"/>
      <c r="K44" s="42"/>
      <c r="L44" s="33"/>
      <c r="M44" s="33"/>
      <c r="N44" s="33"/>
      <c r="O44" s="33"/>
      <c r="P44" s="33"/>
      <c r="Q44" s="33"/>
      <c r="R44" s="33"/>
      <c r="S44" s="33"/>
      <c r="T44" s="59"/>
      <c r="U44" s="84"/>
      <c r="V44" s="84"/>
      <c r="X44">
        <f t="shared" si="6"/>
        <v>0</v>
      </c>
      <c r="Y44">
        <f t="shared" si="7"/>
        <v>0</v>
      </c>
      <c r="Z44">
        <f t="shared" si="8"/>
        <v>0</v>
      </c>
      <c r="AA44" t="str">
        <f t="shared" si="9"/>
        <v>あり</v>
      </c>
      <c r="AB44" t="str">
        <f t="shared" si="10"/>
        <v>あり</v>
      </c>
      <c r="AC44" t="str">
        <f t="shared" si="11"/>
        <v>あり</v>
      </c>
      <c r="AD44">
        <v>11100</v>
      </c>
      <c r="AE44">
        <v>111431</v>
      </c>
      <c r="AF44">
        <f t="shared" si="12"/>
        <v>0</v>
      </c>
      <c r="AG44">
        <f t="shared" si="13"/>
        <v>0</v>
      </c>
      <c r="AH44" s="45">
        <f t="shared" si="14"/>
        <v>0</v>
      </c>
    </row>
    <row r="45" spans="1:34" x14ac:dyDescent="0.25">
      <c r="A45" s="16">
        <v>20</v>
      </c>
      <c r="B45" s="33"/>
      <c r="C45" s="33"/>
      <c r="D45" s="33"/>
      <c r="E45" s="33"/>
      <c r="F45" s="33"/>
      <c r="G45" s="33"/>
      <c r="H45" s="33"/>
      <c r="I45" s="33"/>
      <c r="J45" s="42"/>
      <c r="K45" s="42"/>
      <c r="L45" s="33"/>
      <c r="M45" s="33"/>
      <c r="N45" s="33"/>
      <c r="O45" s="33"/>
      <c r="P45" s="33"/>
      <c r="Q45" s="33"/>
      <c r="R45" s="33"/>
      <c r="S45" s="33"/>
      <c r="T45" s="156"/>
      <c r="U45" s="68"/>
      <c r="V45" s="68"/>
      <c r="X45">
        <f t="shared" si="6"/>
        <v>0</v>
      </c>
      <c r="Y45">
        <f t="shared" si="7"/>
        <v>0</v>
      </c>
      <c r="Z45">
        <f t="shared" si="8"/>
        <v>0</v>
      </c>
      <c r="AA45" t="str">
        <f t="shared" si="9"/>
        <v>あり</v>
      </c>
      <c r="AB45" t="str">
        <f t="shared" si="10"/>
        <v>あり</v>
      </c>
      <c r="AC45" t="str">
        <f t="shared" si="11"/>
        <v>あり</v>
      </c>
      <c r="AD45">
        <v>12100</v>
      </c>
      <c r="AE45">
        <v>111432</v>
      </c>
      <c r="AF45">
        <f t="shared" si="12"/>
        <v>0</v>
      </c>
      <c r="AG45">
        <f t="shared" si="13"/>
        <v>0</v>
      </c>
      <c r="AH45">
        <f t="shared" si="14"/>
        <v>0</v>
      </c>
    </row>
    <row r="46" spans="1:34" x14ac:dyDescent="0.25">
      <c r="A46" s="16">
        <v>21</v>
      </c>
      <c r="B46" s="33"/>
      <c r="C46" s="33"/>
      <c r="D46" s="33"/>
      <c r="E46" s="33"/>
      <c r="F46" s="33"/>
      <c r="G46" s="33"/>
      <c r="H46" s="33"/>
      <c r="I46" s="33"/>
      <c r="J46" s="42"/>
      <c r="K46" s="42"/>
      <c r="L46" s="33"/>
      <c r="M46" s="33"/>
      <c r="N46" s="33"/>
      <c r="O46" s="33"/>
      <c r="P46" s="33"/>
      <c r="Q46" s="33"/>
      <c r="R46" s="33"/>
      <c r="S46" s="33"/>
      <c r="T46" s="156"/>
      <c r="U46" s="68"/>
      <c r="V46" s="68"/>
      <c r="X46">
        <f t="shared" si="6"/>
        <v>0</v>
      </c>
      <c r="Y46">
        <f t="shared" si="7"/>
        <v>0</v>
      </c>
      <c r="Z46">
        <f t="shared" si="8"/>
        <v>0</v>
      </c>
      <c r="AA46" t="str">
        <f t="shared" si="9"/>
        <v>あり</v>
      </c>
      <c r="AB46" t="str">
        <f t="shared" si="10"/>
        <v>あり</v>
      </c>
      <c r="AC46" t="str">
        <f t="shared" si="11"/>
        <v>あり</v>
      </c>
      <c r="AD46">
        <v>13100</v>
      </c>
      <c r="AE46">
        <v>111433</v>
      </c>
      <c r="AF46">
        <f t="shared" si="12"/>
        <v>0</v>
      </c>
      <c r="AG46">
        <f t="shared" si="13"/>
        <v>0</v>
      </c>
      <c r="AH46">
        <f t="shared" si="14"/>
        <v>0</v>
      </c>
    </row>
    <row r="47" spans="1:34" x14ac:dyDescent="0.25">
      <c r="A47" s="16">
        <v>22</v>
      </c>
      <c r="B47" s="33"/>
      <c r="C47" s="33"/>
      <c r="D47" s="33"/>
      <c r="E47" s="33"/>
      <c r="F47" s="33"/>
      <c r="G47" s="33"/>
      <c r="H47" s="33"/>
      <c r="I47" s="33"/>
      <c r="J47" s="42"/>
      <c r="K47" s="42"/>
      <c r="L47" s="33"/>
      <c r="M47" s="33"/>
      <c r="N47" s="33"/>
      <c r="O47" s="33"/>
      <c r="P47" s="33"/>
      <c r="Q47" s="33"/>
      <c r="R47" s="33"/>
      <c r="S47" s="33"/>
      <c r="T47" s="156"/>
      <c r="U47" s="68"/>
      <c r="V47" s="68"/>
      <c r="X47">
        <f t="shared" si="6"/>
        <v>0</v>
      </c>
      <c r="Y47">
        <f t="shared" si="7"/>
        <v>0</v>
      </c>
      <c r="Z47">
        <f t="shared" si="8"/>
        <v>0</v>
      </c>
      <c r="AA47" t="str">
        <f t="shared" si="9"/>
        <v>あり</v>
      </c>
      <c r="AB47" t="str">
        <f t="shared" si="10"/>
        <v>あり</v>
      </c>
      <c r="AC47" t="str">
        <f t="shared" si="11"/>
        <v>あり</v>
      </c>
      <c r="AD47">
        <v>11110</v>
      </c>
      <c r="AE47">
        <v>111434</v>
      </c>
      <c r="AF47">
        <f t="shared" si="12"/>
        <v>0</v>
      </c>
      <c r="AG47">
        <f t="shared" si="13"/>
        <v>0</v>
      </c>
      <c r="AH47">
        <f t="shared" si="14"/>
        <v>0</v>
      </c>
    </row>
    <row r="48" spans="1:34" ht="13.25" customHeight="1" x14ac:dyDescent="0.25">
      <c r="A48" s="16">
        <v>23</v>
      </c>
      <c r="B48" s="33"/>
      <c r="C48" s="33"/>
      <c r="D48" s="33"/>
      <c r="E48" s="33"/>
      <c r="F48" s="33"/>
      <c r="G48" s="33"/>
      <c r="H48" s="33"/>
      <c r="I48" s="33"/>
      <c r="J48" s="42"/>
      <c r="K48" s="42"/>
      <c r="L48" s="33"/>
      <c r="M48" s="33"/>
      <c r="N48" s="33"/>
      <c r="O48" s="33"/>
      <c r="P48" s="33"/>
      <c r="Q48" s="33"/>
      <c r="R48" s="33"/>
      <c r="S48" s="33"/>
      <c r="T48" s="156"/>
      <c r="U48" s="68"/>
      <c r="V48" s="68"/>
      <c r="X48">
        <f t="shared" si="6"/>
        <v>0</v>
      </c>
      <c r="Y48">
        <f t="shared" si="7"/>
        <v>0</v>
      </c>
      <c r="Z48">
        <f t="shared" si="8"/>
        <v>0</v>
      </c>
      <c r="AA48" t="str">
        <f t="shared" si="9"/>
        <v>あり</v>
      </c>
      <c r="AB48" t="str">
        <f t="shared" si="10"/>
        <v>あり</v>
      </c>
      <c r="AC48" t="str">
        <f t="shared" si="11"/>
        <v>あり</v>
      </c>
      <c r="AD48">
        <v>12110</v>
      </c>
      <c r="AE48">
        <v>111435</v>
      </c>
      <c r="AF48">
        <f t="shared" si="12"/>
        <v>0</v>
      </c>
      <c r="AG48">
        <f t="shared" si="13"/>
        <v>0</v>
      </c>
      <c r="AH48">
        <f t="shared" si="14"/>
        <v>0</v>
      </c>
    </row>
    <row r="49" spans="1:34" x14ac:dyDescent="0.25">
      <c r="A49" s="16">
        <v>24</v>
      </c>
      <c r="B49" s="33"/>
      <c r="C49" s="33"/>
      <c r="D49" s="33"/>
      <c r="E49" s="33"/>
      <c r="F49" s="33"/>
      <c r="G49" s="33"/>
      <c r="H49" s="33"/>
      <c r="I49" s="33"/>
      <c r="J49" s="42"/>
      <c r="K49" s="42"/>
      <c r="L49" s="33"/>
      <c r="M49" s="33"/>
      <c r="N49" s="33"/>
      <c r="O49" s="33"/>
      <c r="P49" s="33"/>
      <c r="Q49" s="33"/>
      <c r="R49" s="33"/>
      <c r="S49" s="33"/>
      <c r="T49" s="156"/>
      <c r="U49" s="68"/>
      <c r="V49" s="68"/>
      <c r="X49">
        <f t="shared" si="6"/>
        <v>0</v>
      </c>
      <c r="Y49">
        <f t="shared" si="7"/>
        <v>0</v>
      </c>
      <c r="Z49">
        <f t="shared" si="8"/>
        <v>0</v>
      </c>
      <c r="AA49" t="str">
        <f t="shared" si="9"/>
        <v>あり</v>
      </c>
      <c r="AB49" t="str">
        <f t="shared" si="10"/>
        <v>あり</v>
      </c>
      <c r="AC49" t="str">
        <f t="shared" si="11"/>
        <v>あり</v>
      </c>
      <c r="AD49">
        <v>13110</v>
      </c>
      <c r="AE49">
        <v>111436</v>
      </c>
      <c r="AF49">
        <f t="shared" si="12"/>
        <v>0</v>
      </c>
      <c r="AG49">
        <f t="shared" si="13"/>
        <v>0</v>
      </c>
      <c r="AH49">
        <f t="shared" si="14"/>
        <v>0</v>
      </c>
    </row>
    <row r="50" spans="1:34" x14ac:dyDescent="0.25">
      <c r="A50" s="16">
        <v>25</v>
      </c>
      <c r="B50" s="33"/>
      <c r="C50" s="33"/>
      <c r="D50" s="33"/>
      <c r="E50" s="33"/>
      <c r="F50" s="33"/>
      <c r="G50" s="33"/>
      <c r="H50" s="33"/>
      <c r="I50" s="33"/>
      <c r="J50" s="42"/>
      <c r="K50" s="42"/>
      <c r="L50" s="33"/>
      <c r="M50" s="33"/>
      <c r="N50" s="33"/>
      <c r="O50" s="33"/>
      <c r="P50" s="33"/>
      <c r="Q50" s="33"/>
      <c r="R50" s="33"/>
      <c r="S50" s="33"/>
      <c r="T50" s="156"/>
      <c r="U50" s="68"/>
      <c r="V50" s="68"/>
      <c r="X50">
        <f t="shared" si="6"/>
        <v>0</v>
      </c>
      <c r="Y50">
        <f t="shared" si="7"/>
        <v>0</v>
      </c>
      <c r="Z50">
        <f t="shared" si="8"/>
        <v>0</v>
      </c>
      <c r="AA50" t="str">
        <f t="shared" si="9"/>
        <v>あり</v>
      </c>
      <c r="AB50" t="str">
        <f t="shared" si="10"/>
        <v>あり</v>
      </c>
      <c r="AC50" t="str">
        <f t="shared" si="11"/>
        <v>あり</v>
      </c>
      <c r="AD50">
        <v>11501</v>
      </c>
      <c r="AE50">
        <v>121431</v>
      </c>
      <c r="AF50">
        <f t="shared" si="12"/>
        <v>0</v>
      </c>
      <c r="AG50">
        <f t="shared" si="13"/>
        <v>0</v>
      </c>
      <c r="AH50" s="45">
        <f t="shared" si="14"/>
        <v>0</v>
      </c>
    </row>
    <row r="51" spans="1:34" x14ac:dyDescent="0.25">
      <c r="A51" s="16">
        <v>26</v>
      </c>
      <c r="B51" s="33"/>
      <c r="C51" s="33"/>
      <c r="D51" s="33"/>
      <c r="E51" s="33"/>
      <c r="F51" s="33"/>
      <c r="G51" s="33"/>
      <c r="H51" s="33"/>
      <c r="I51" s="33"/>
      <c r="J51" s="42"/>
      <c r="K51" s="42"/>
      <c r="L51" s="33"/>
      <c r="M51" s="33"/>
      <c r="N51" s="33"/>
      <c r="O51" s="33"/>
      <c r="P51" s="33"/>
      <c r="Q51" s="33"/>
      <c r="R51" s="33"/>
      <c r="S51" s="33"/>
      <c r="T51" s="156"/>
      <c r="U51" s="68"/>
      <c r="V51" s="68"/>
      <c r="X51">
        <f t="shared" si="6"/>
        <v>0</v>
      </c>
      <c r="Y51">
        <f t="shared" si="7"/>
        <v>0</v>
      </c>
      <c r="Z51">
        <f t="shared" si="8"/>
        <v>0</v>
      </c>
      <c r="AA51" t="str">
        <f t="shared" si="9"/>
        <v>あり</v>
      </c>
      <c r="AB51" t="str">
        <f t="shared" si="10"/>
        <v>あり</v>
      </c>
      <c r="AC51" t="str">
        <f t="shared" si="11"/>
        <v>あり</v>
      </c>
      <c r="AD51">
        <v>12501</v>
      </c>
      <c r="AE51">
        <v>121432</v>
      </c>
      <c r="AF51">
        <f t="shared" si="12"/>
        <v>0</v>
      </c>
      <c r="AG51">
        <f t="shared" si="13"/>
        <v>0</v>
      </c>
      <c r="AH51" s="45">
        <f t="shared" si="14"/>
        <v>0</v>
      </c>
    </row>
    <row r="52" spans="1:34" x14ac:dyDescent="0.25">
      <c r="A52" s="16">
        <v>27</v>
      </c>
      <c r="B52" s="33"/>
      <c r="C52" s="33"/>
      <c r="D52" s="33"/>
      <c r="E52" s="33"/>
      <c r="F52" s="33"/>
      <c r="G52" s="33"/>
      <c r="H52" s="33"/>
      <c r="I52" s="33"/>
      <c r="J52" s="42"/>
      <c r="K52" s="42"/>
      <c r="L52" s="33"/>
      <c r="M52" s="33"/>
      <c r="N52" s="33"/>
      <c r="O52" s="33"/>
      <c r="P52" s="33"/>
      <c r="Q52" s="33"/>
      <c r="R52" s="33"/>
      <c r="S52" s="33"/>
      <c r="T52" s="156"/>
      <c r="U52" s="68"/>
      <c r="V52" s="68"/>
      <c r="X52">
        <f t="shared" si="6"/>
        <v>0</v>
      </c>
      <c r="Y52">
        <f t="shared" si="7"/>
        <v>0</v>
      </c>
      <c r="Z52">
        <f t="shared" si="8"/>
        <v>0</v>
      </c>
      <c r="AA52" t="str">
        <f t="shared" si="9"/>
        <v>あり</v>
      </c>
      <c r="AB52" t="str">
        <f t="shared" si="10"/>
        <v>あり</v>
      </c>
      <c r="AC52" t="str">
        <f t="shared" si="11"/>
        <v>あり</v>
      </c>
      <c r="AD52">
        <v>13501</v>
      </c>
      <c r="AE52">
        <v>121433</v>
      </c>
      <c r="AF52">
        <f t="shared" si="12"/>
        <v>0</v>
      </c>
      <c r="AG52">
        <f t="shared" si="13"/>
        <v>0</v>
      </c>
      <c r="AH52" s="45">
        <f t="shared" si="14"/>
        <v>0</v>
      </c>
    </row>
    <row r="53" spans="1:34" x14ac:dyDescent="0.25">
      <c r="A53" s="16">
        <v>28</v>
      </c>
      <c r="B53" s="33"/>
      <c r="C53" s="33"/>
      <c r="D53" s="33"/>
      <c r="E53" s="33"/>
      <c r="F53" s="33"/>
      <c r="G53" s="33"/>
      <c r="H53" s="33"/>
      <c r="I53" s="33"/>
      <c r="J53" s="42"/>
      <c r="K53" s="42"/>
      <c r="L53" s="33"/>
      <c r="M53" s="33"/>
      <c r="N53" s="33"/>
      <c r="O53" s="33"/>
      <c r="P53" s="33"/>
      <c r="Q53" s="33"/>
      <c r="R53" s="33"/>
      <c r="S53" s="33"/>
      <c r="T53" s="156"/>
      <c r="U53" s="68"/>
      <c r="V53" s="68"/>
      <c r="X53">
        <f t="shared" si="6"/>
        <v>0</v>
      </c>
      <c r="Y53">
        <f t="shared" si="7"/>
        <v>0</v>
      </c>
      <c r="Z53">
        <f t="shared" si="8"/>
        <v>0</v>
      </c>
      <c r="AA53" t="str">
        <f t="shared" si="9"/>
        <v>あり</v>
      </c>
      <c r="AB53" t="str">
        <f t="shared" si="10"/>
        <v>あり</v>
      </c>
      <c r="AC53" t="str">
        <f t="shared" si="11"/>
        <v>あり</v>
      </c>
      <c r="AD53">
        <v>11502</v>
      </c>
      <c r="AE53">
        <v>121434</v>
      </c>
      <c r="AF53">
        <f t="shared" si="12"/>
        <v>0</v>
      </c>
      <c r="AG53">
        <f t="shared" si="13"/>
        <v>0</v>
      </c>
      <c r="AH53" s="45">
        <f t="shared" si="14"/>
        <v>0</v>
      </c>
    </row>
    <row r="54" spans="1:34" x14ac:dyDescent="0.25">
      <c r="A54" s="16">
        <v>29</v>
      </c>
      <c r="B54" s="33"/>
      <c r="C54" s="33"/>
      <c r="D54" s="33"/>
      <c r="E54" s="33"/>
      <c r="F54" s="33"/>
      <c r="G54" s="33"/>
      <c r="H54" s="33"/>
      <c r="I54" s="33"/>
      <c r="J54" s="42"/>
      <c r="K54" s="42"/>
      <c r="L54" s="33"/>
      <c r="M54" s="33"/>
      <c r="N54" s="33"/>
      <c r="O54" s="33"/>
      <c r="P54" s="33"/>
      <c r="Q54" s="33"/>
      <c r="R54" s="33"/>
      <c r="S54" s="33"/>
      <c r="T54" s="156"/>
      <c r="U54" s="68"/>
      <c r="V54" s="68"/>
      <c r="X54">
        <f t="shared" si="6"/>
        <v>0</v>
      </c>
      <c r="Y54">
        <f t="shared" si="7"/>
        <v>0</v>
      </c>
      <c r="Z54">
        <f t="shared" si="8"/>
        <v>0</v>
      </c>
      <c r="AA54" t="str">
        <f t="shared" si="9"/>
        <v>あり</v>
      </c>
      <c r="AB54" t="str">
        <f t="shared" si="10"/>
        <v>あり</v>
      </c>
      <c r="AC54" t="str">
        <f t="shared" si="11"/>
        <v>あり</v>
      </c>
      <c r="AD54">
        <v>12502</v>
      </c>
      <c r="AE54">
        <v>121435</v>
      </c>
      <c r="AF54">
        <f t="shared" si="12"/>
        <v>0</v>
      </c>
      <c r="AG54">
        <f t="shared" si="13"/>
        <v>0</v>
      </c>
      <c r="AH54" s="45">
        <f t="shared" si="14"/>
        <v>0</v>
      </c>
    </row>
    <row r="55" spans="1:34" x14ac:dyDescent="0.25">
      <c r="A55" s="16">
        <v>30</v>
      </c>
      <c r="B55" s="33"/>
      <c r="C55" s="33"/>
      <c r="D55" s="33"/>
      <c r="E55" s="33"/>
      <c r="F55" s="33"/>
      <c r="G55" s="33"/>
      <c r="H55" s="33"/>
      <c r="I55" s="33"/>
      <c r="J55" s="42"/>
      <c r="K55" s="42"/>
      <c r="L55" s="33"/>
      <c r="M55" s="33"/>
      <c r="N55" s="33"/>
      <c r="O55" s="33"/>
      <c r="P55" s="33"/>
      <c r="Q55" s="33"/>
      <c r="R55" s="33"/>
      <c r="S55" s="33"/>
      <c r="T55" s="156"/>
      <c r="U55" s="68"/>
      <c r="V55" s="68"/>
      <c r="X55">
        <f t="shared" si="6"/>
        <v>0</v>
      </c>
      <c r="Y55">
        <f t="shared" si="7"/>
        <v>0</v>
      </c>
      <c r="Z55">
        <f t="shared" si="8"/>
        <v>0</v>
      </c>
      <c r="AA55" t="str">
        <f t="shared" si="9"/>
        <v>あり</v>
      </c>
      <c r="AB55" t="str">
        <f t="shared" si="10"/>
        <v>あり</v>
      </c>
      <c r="AC55" t="str">
        <f t="shared" si="11"/>
        <v>あり</v>
      </c>
      <c r="AD55">
        <v>13502</v>
      </c>
      <c r="AE55">
        <v>121436</v>
      </c>
      <c r="AF55">
        <f t="shared" si="12"/>
        <v>0</v>
      </c>
      <c r="AG55">
        <f t="shared" si="13"/>
        <v>0</v>
      </c>
      <c r="AH55" s="45">
        <f t="shared" si="14"/>
        <v>0</v>
      </c>
    </row>
    <row r="56" spans="1:34" x14ac:dyDescent="0.25">
      <c r="A56" s="16">
        <v>31</v>
      </c>
      <c r="B56" s="33"/>
      <c r="C56" s="33"/>
      <c r="D56" s="33"/>
      <c r="E56" s="33"/>
      <c r="F56" s="33"/>
      <c r="G56" s="33"/>
      <c r="H56" s="33"/>
      <c r="I56" s="33"/>
      <c r="J56" s="42"/>
      <c r="K56" s="42"/>
      <c r="L56" s="33"/>
      <c r="M56" s="33"/>
      <c r="N56" s="33"/>
      <c r="O56" s="33"/>
      <c r="P56" s="33"/>
      <c r="Q56" s="33"/>
      <c r="R56" s="33"/>
      <c r="S56" s="33"/>
      <c r="T56" s="156"/>
      <c r="U56" s="68"/>
      <c r="V56" s="68"/>
      <c r="X56">
        <f t="shared" si="6"/>
        <v>0</v>
      </c>
      <c r="Y56">
        <f t="shared" si="7"/>
        <v>0</v>
      </c>
      <c r="Z56">
        <f t="shared" si="8"/>
        <v>0</v>
      </c>
      <c r="AA56" t="str">
        <f t="shared" si="9"/>
        <v>あり</v>
      </c>
      <c r="AB56" t="str">
        <f t="shared" si="10"/>
        <v>あり</v>
      </c>
      <c r="AC56" t="str">
        <f t="shared" si="11"/>
        <v>あり</v>
      </c>
      <c r="AD56">
        <v>11503</v>
      </c>
      <c r="AE56">
        <v>131431</v>
      </c>
      <c r="AF56">
        <f t="shared" si="12"/>
        <v>0</v>
      </c>
      <c r="AG56">
        <f t="shared" si="13"/>
        <v>0</v>
      </c>
      <c r="AH56">
        <f t="shared" si="14"/>
        <v>0</v>
      </c>
    </row>
    <row r="57" spans="1:34" x14ac:dyDescent="0.25">
      <c r="A57" s="16">
        <v>32</v>
      </c>
      <c r="B57" s="33"/>
      <c r="C57" s="33"/>
      <c r="D57" s="33"/>
      <c r="E57" s="33"/>
      <c r="F57" s="33"/>
      <c r="G57" s="33"/>
      <c r="H57" s="33"/>
      <c r="I57" s="33"/>
      <c r="J57" s="42"/>
      <c r="K57" s="42"/>
      <c r="L57" s="33"/>
      <c r="M57" s="33"/>
      <c r="N57" s="33"/>
      <c r="O57" s="33"/>
      <c r="P57" s="33"/>
      <c r="Q57" s="33"/>
      <c r="R57" s="33"/>
      <c r="S57" s="33"/>
      <c r="T57" s="156" t="s">
        <v>70</v>
      </c>
      <c r="U57" s="68" t="s">
        <v>27</v>
      </c>
      <c r="V57" s="68">
        <v>431</v>
      </c>
      <c r="X57">
        <f t="shared" si="6"/>
        <v>0</v>
      </c>
      <c r="Y57">
        <f t="shared" si="7"/>
        <v>0</v>
      </c>
      <c r="Z57">
        <f t="shared" si="8"/>
        <v>0</v>
      </c>
      <c r="AA57" t="str">
        <f t="shared" si="9"/>
        <v>あり</v>
      </c>
      <c r="AB57" t="str">
        <f t="shared" si="10"/>
        <v>あり</v>
      </c>
      <c r="AC57" t="str">
        <f t="shared" si="11"/>
        <v>あり</v>
      </c>
      <c r="AD57">
        <v>12503</v>
      </c>
      <c r="AE57">
        <v>131432</v>
      </c>
      <c r="AF57">
        <f t="shared" si="12"/>
        <v>0</v>
      </c>
      <c r="AG57">
        <f t="shared" si="13"/>
        <v>0</v>
      </c>
      <c r="AH57">
        <f t="shared" si="14"/>
        <v>0</v>
      </c>
    </row>
    <row r="58" spans="1:34" x14ac:dyDescent="0.25">
      <c r="A58" s="16">
        <v>33</v>
      </c>
      <c r="B58" s="33"/>
      <c r="C58" s="33"/>
      <c r="D58" s="33"/>
      <c r="E58" s="33"/>
      <c r="F58" s="33"/>
      <c r="G58" s="33"/>
      <c r="H58" s="33"/>
      <c r="I58" s="33"/>
      <c r="J58" s="42"/>
      <c r="K58" s="42"/>
      <c r="L58" s="33"/>
      <c r="M58" s="33"/>
      <c r="N58" s="33"/>
      <c r="O58" s="33"/>
      <c r="P58" s="33"/>
      <c r="Q58" s="33"/>
      <c r="R58" s="33"/>
      <c r="S58" s="33"/>
      <c r="T58" s="156"/>
      <c r="U58" s="68" t="s">
        <v>28</v>
      </c>
      <c r="V58" s="68">
        <v>432</v>
      </c>
      <c r="X58">
        <f t="shared" si="6"/>
        <v>0</v>
      </c>
      <c r="Y58">
        <f t="shared" si="7"/>
        <v>0</v>
      </c>
      <c r="Z58">
        <f t="shared" si="8"/>
        <v>0</v>
      </c>
      <c r="AA58" t="str">
        <f t="shared" si="9"/>
        <v>あり</v>
      </c>
      <c r="AB58" t="str">
        <f t="shared" si="10"/>
        <v>あり</v>
      </c>
      <c r="AC58" t="str">
        <f t="shared" ref="AC58:AC89" si="15">IF(COUNTIF($AE$26:$AE$128,Z58),"あり","なし")</f>
        <v>あり</v>
      </c>
      <c r="AD58">
        <v>13503</v>
      </c>
      <c r="AE58">
        <v>131433</v>
      </c>
      <c r="AF58">
        <f t="shared" si="12"/>
        <v>0</v>
      </c>
      <c r="AG58">
        <f t="shared" si="13"/>
        <v>0</v>
      </c>
      <c r="AH58">
        <f t="shared" si="14"/>
        <v>0</v>
      </c>
    </row>
    <row r="59" spans="1:34" x14ac:dyDescent="0.25">
      <c r="A59" s="16">
        <v>34</v>
      </c>
      <c r="B59" s="33"/>
      <c r="C59" s="33"/>
      <c r="D59" s="33"/>
      <c r="E59" s="33"/>
      <c r="F59" s="33"/>
      <c r="G59" s="33"/>
      <c r="H59" s="33"/>
      <c r="I59" s="33"/>
      <c r="J59" s="42"/>
      <c r="K59" s="42"/>
      <c r="L59" s="33"/>
      <c r="M59" s="33"/>
      <c r="N59" s="33"/>
      <c r="O59" s="33"/>
      <c r="P59" s="33"/>
      <c r="Q59" s="33"/>
      <c r="R59" s="33"/>
      <c r="S59" s="33"/>
      <c r="T59" s="156"/>
      <c r="U59" s="68" t="s">
        <v>29</v>
      </c>
      <c r="V59" s="68">
        <v>433</v>
      </c>
      <c r="X59">
        <f t="shared" si="6"/>
        <v>0</v>
      </c>
      <c r="Y59">
        <f t="shared" si="7"/>
        <v>0</v>
      </c>
      <c r="Z59">
        <f t="shared" si="8"/>
        <v>0</v>
      </c>
      <c r="AA59" t="str">
        <f t="shared" si="9"/>
        <v>あり</v>
      </c>
      <c r="AB59" t="str">
        <f t="shared" si="10"/>
        <v>あり</v>
      </c>
      <c r="AC59" t="str">
        <f t="shared" si="15"/>
        <v>あり</v>
      </c>
      <c r="AE59">
        <v>131434</v>
      </c>
      <c r="AH59">
        <f t="shared" si="14"/>
        <v>0</v>
      </c>
    </row>
    <row r="60" spans="1:34" x14ac:dyDescent="0.25">
      <c r="A60" s="16">
        <v>35</v>
      </c>
      <c r="B60" s="33"/>
      <c r="C60" s="33"/>
      <c r="D60" s="33"/>
      <c r="E60" s="33"/>
      <c r="F60" s="33"/>
      <c r="G60" s="33"/>
      <c r="H60" s="33"/>
      <c r="I60" s="33"/>
      <c r="J60" s="42"/>
      <c r="K60" s="42"/>
      <c r="L60" s="33"/>
      <c r="M60" s="33"/>
      <c r="N60" s="33"/>
      <c r="O60" s="33"/>
      <c r="P60" s="33"/>
      <c r="Q60" s="33"/>
      <c r="R60" s="33"/>
      <c r="S60" s="33"/>
      <c r="T60" s="156"/>
      <c r="U60" s="68" t="s">
        <v>30</v>
      </c>
      <c r="V60" s="68">
        <v>434</v>
      </c>
      <c r="X60">
        <f t="shared" si="6"/>
        <v>0</v>
      </c>
      <c r="Y60">
        <f t="shared" si="7"/>
        <v>0</v>
      </c>
      <c r="Z60">
        <f t="shared" si="8"/>
        <v>0</v>
      </c>
      <c r="AA60" t="str">
        <f t="shared" si="9"/>
        <v>あり</v>
      </c>
      <c r="AB60" t="str">
        <f t="shared" si="10"/>
        <v>あり</v>
      </c>
      <c r="AC60" t="str">
        <f t="shared" si="15"/>
        <v>あり</v>
      </c>
      <c r="AE60">
        <v>131435</v>
      </c>
      <c r="AH60">
        <f t="shared" si="14"/>
        <v>0</v>
      </c>
    </row>
    <row r="61" spans="1:34" x14ac:dyDescent="0.25">
      <c r="A61" s="16">
        <v>36</v>
      </c>
      <c r="B61" s="33"/>
      <c r="C61" s="33"/>
      <c r="D61" s="33"/>
      <c r="E61" s="33"/>
      <c r="F61" s="33"/>
      <c r="G61" s="33"/>
      <c r="H61" s="33"/>
      <c r="I61" s="33"/>
      <c r="J61" s="42"/>
      <c r="K61" s="42"/>
      <c r="L61" s="33"/>
      <c r="M61" s="33"/>
      <c r="N61" s="33"/>
      <c r="O61" s="33"/>
      <c r="P61" s="33"/>
      <c r="Q61" s="33"/>
      <c r="R61" s="33"/>
      <c r="S61" s="33"/>
      <c r="T61" s="156"/>
      <c r="U61" s="68" t="s">
        <v>31</v>
      </c>
      <c r="V61" s="68">
        <v>435</v>
      </c>
      <c r="X61">
        <f t="shared" si="6"/>
        <v>0</v>
      </c>
      <c r="Y61">
        <f t="shared" si="7"/>
        <v>0</v>
      </c>
      <c r="Z61">
        <f t="shared" si="8"/>
        <v>0</v>
      </c>
      <c r="AA61" t="str">
        <f t="shared" si="9"/>
        <v>あり</v>
      </c>
      <c r="AB61" t="str">
        <f t="shared" si="10"/>
        <v>あり</v>
      </c>
      <c r="AC61" t="str">
        <f t="shared" si="15"/>
        <v>あり</v>
      </c>
      <c r="AE61">
        <v>131436</v>
      </c>
      <c r="AH61">
        <f t="shared" si="14"/>
        <v>0</v>
      </c>
    </row>
    <row r="62" spans="1:34" x14ac:dyDescent="0.25">
      <c r="A62" s="16">
        <v>37</v>
      </c>
      <c r="B62" s="33"/>
      <c r="C62" s="33"/>
      <c r="D62" s="33"/>
      <c r="E62" s="33"/>
      <c r="F62" s="33"/>
      <c r="G62" s="33"/>
      <c r="H62" s="33"/>
      <c r="I62" s="33"/>
      <c r="J62" s="42"/>
      <c r="K62" s="42"/>
      <c r="L62" s="33"/>
      <c r="M62" s="33"/>
      <c r="N62" s="33"/>
      <c r="O62" s="33"/>
      <c r="P62" s="33"/>
      <c r="Q62" s="33"/>
      <c r="R62" s="33"/>
      <c r="S62" s="33"/>
      <c r="T62" s="156"/>
      <c r="U62" s="68" t="s">
        <v>31</v>
      </c>
      <c r="V62" s="68">
        <v>436</v>
      </c>
      <c r="X62">
        <f t="shared" si="6"/>
        <v>0</v>
      </c>
      <c r="Y62">
        <f t="shared" si="7"/>
        <v>0</v>
      </c>
      <c r="Z62">
        <f t="shared" si="8"/>
        <v>0</v>
      </c>
      <c r="AA62" t="str">
        <f t="shared" si="9"/>
        <v>あり</v>
      </c>
      <c r="AB62" t="str">
        <f t="shared" si="10"/>
        <v>あり</v>
      </c>
      <c r="AC62" t="str">
        <f t="shared" si="15"/>
        <v>あり</v>
      </c>
      <c r="AE62">
        <v>210431</v>
      </c>
      <c r="AH62" s="45">
        <f t="shared" si="14"/>
        <v>0</v>
      </c>
    </row>
    <row r="63" spans="1:34" x14ac:dyDescent="0.25">
      <c r="A63" s="16">
        <v>38</v>
      </c>
      <c r="B63" s="33"/>
      <c r="C63" s="33"/>
      <c r="D63" s="33"/>
      <c r="E63" s="33"/>
      <c r="F63" s="33"/>
      <c r="G63" s="33"/>
      <c r="H63" s="33"/>
      <c r="I63" s="33"/>
      <c r="J63" s="42"/>
      <c r="K63" s="42"/>
      <c r="L63" s="33"/>
      <c r="M63" s="33"/>
      <c r="N63" s="33"/>
      <c r="O63" s="33"/>
      <c r="P63" s="33"/>
      <c r="Q63" s="33"/>
      <c r="R63" s="33"/>
      <c r="S63" s="33"/>
      <c r="T63" s="156" t="s">
        <v>74</v>
      </c>
      <c r="U63" s="68" t="s">
        <v>27</v>
      </c>
      <c r="V63" s="68">
        <v>1431</v>
      </c>
      <c r="X63">
        <f t="shared" si="6"/>
        <v>0</v>
      </c>
      <c r="Y63">
        <f t="shared" si="7"/>
        <v>0</v>
      </c>
      <c r="Z63">
        <f t="shared" si="8"/>
        <v>0</v>
      </c>
      <c r="AA63" t="str">
        <f t="shared" si="9"/>
        <v>あり</v>
      </c>
      <c r="AB63" t="str">
        <f t="shared" si="10"/>
        <v>あり</v>
      </c>
      <c r="AC63" t="str">
        <f t="shared" si="15"/>
        <v>あり</v>
      </c>
      <c r="AD63" t="s">
        <v>92</v>
      </c>
      <c r="AE63">
        <v>210432</v>
      </c>
      <c r="AH63" s="45">
        <f t="shared" si="14"/>
        <v>0</v>
      </c>
    </row>
    <row r="64" spans="1:34" x14ac:dyDescent="0.25">
      <c r="A64" s="16">
        <v>39</v>
      </c>
      <c r="B64" s="33"/>
      <c r="C64" s="33"/>
      <c r="D64" s="33"/>
      <c r="E64" s="33"/>
      <c r="F64" s="33"/>
      <c r="G64" s="33"/>
      <c r="H64" s="33"/>
      <c r="I64" s="33"/>
      <c r="J64" s="42"/>
      <c r="K64" s="42"/>
      <c r="L64" s="33"/>
      <c r="M64" s="33"/>
      <c r="N64" s="33"/>
      <c r="O64" s="33"/>
      <c r="P64" s="33"/>
      <c r="Q64" s="33"/>
      <c r="R64" s="33"/>
      <c r="S64" s="33"/>
      <c r="T64" s="156"/>
      <c r="U64" s="68" t="s">
        <v>28</v>
      </c>
      <c r="V64" s="68">
        <v>1432</v>
      </c>
      <c r="X64">
        <f t="shared" si="6"/>
        <v>0</v>
      </c>
      <c r="Y64">
        <f t="shared" si="7"/>
        <v>0</v>
      </c>
      <c r="Z64">
        <f t="shared" si="8"/>
        <v>0</v>
      </c>
      <c r="AA64" t="str">
        <f t="shared" si="9"/>
        <v>あり</v>
      </c>
      <c r="AB64" t="str">
        <f t="shared" si="10"/>
        <v>あり</v>
      </c>
      <c r="AC64" t="str">
        <f t="shared" si="15"/>
        <v>あり</v>
      </c>
      <c r="AD64" t="s">
        <v>92</v>
      </c>
      <c r="AE64">
        <v>210433</v>
      </c>
      <c r="AH64" s="45">
        <f t="shared" si="14"/>
        <v>0</v>
      </c>
    </row>
    <row r="65" spans="1:34" x14ac:dyDescent="0.25">
      <c r="A65" s="16">
        <v>40</v>
      </c>
      <c r="B65" s="33"/>
      <c r="C65" s="33"/>
      <c r="D65" s="33"/>
      <c r="E65" s="33"/>
      <c r="F65" s="33"/>
      <c r="G65" s="33"/>
      <c r="H65" s="33"/>
      <c r="I65" s="33"/>
      <c r="J65" s="42"/>
      <c r="K65" s="42"/>
      <c r="L65" s="33"/>
      <c r="M65" s="33"/>
      <c r="N65" s="33"/>
      <c r="O65" s="33"/>
      <c r="P65" s="33"/>
      <c r="Q65" s="33"/>
      <c r="R65" s="33"/>
      <c r="S65" s="33"/>
      <c r="T65" s="156"/>
      <c r="U65" s="68" t="s">
        <v>29</v>
      </c>
      <c r="V65" s="68">
        <v>1433</v>
      </c>
      <c r="X65">
        <f t="shared" si="6"/>
        <v>0</v>
      </c>
      <c r="Y65">
        <f t="shared" si="7"/>
        <v>0</v>
      </c>
      <c r="Z65">
        <f t="shared" si="8"/>
        <v>0</v>
      </c>
      <c r="AA65" t="str">
        <f t="shared" si="9"/>
        <v>あり</v>
      </c>
      <c r="AB65" t="str">
        <f t="shared" si="10"/>
        <v>あり</v>
      </c>
      <c r="AC65" t="str">
        <f t="shared" si="15"/>
        <v>あり</v>
      </c>
      <c r="AD65">
        <v>11650</v>
      </c>
      <c r="AE65">
        <v>210434</v>
      </c>
      <c r="AH65" s="45">
        <f t="shared" si="14"/>
        <v>0</v>
      </c>
    </row>
    <row r="66" spans="1:34" x14ac:dyDescent="0.25">
      <c r="A66" s="16">
        <v>41</v>
      </c>
      <c r="B66" s="33"/>
      <c r="C66" s="33"/>
      <c r="D66" s="33"/>
      <c r="E66" s="33"/>
      <c r="F66" s="33"/>
      <c r="G66" s="33"/>
      <c r="H66" s="33"/>
      <c r="I66" s="33"/>
      <c r="J66" s="42"/>
      <c r="K66" s="42"/>
      <c r="L66" s="33"/>
      <c r="M66" s="33"/>
      <c r="N66" s="33"/>
      <c r="O66" s="33"/>
      <c r="P66" s="33"/>
      <c r="Q66" s="33"/>
      <c r="R66" s="33"/>
      <c r="S66" s="33"/>
      <c r="T66" s="156"/>
      <c r="U66" s="68" t="s">
        <v>30</v>
      </c>
      <c r="V66" s="68">
        <v>1434</v>
      </c>
      <c r="X66">
        <f t="shared" si="6"/>
        <v>0</v>
      </c>
      <c r="Y66">
        <f t="shared" si="7"/>
        <v>0</v>
      </c>
      <c r="Z66">
        <f t="shared" si="8"/>
        <v>0</v>
      </c>
      <c r="AA66" t="str">
        <f t="shared" si="9"/>
        <v>あり</v>
      </c>
      <c r="AB66" t="str">
        <f t="shared" si="10"/>
        <v>あり</v>
      </c>
      <c r="AC66" t="str">
        <f t="shared" si="15"/>
        <v>あり</v>
      </c>
      <c r="AD66">
        <v>12650</v>
      </c>
      <c r="AE66">
        <v>210435</v>
      </c>
      <c r="AF66">
        <f t="shared" si="12"/>
        <v>0</v>
      </c>
      <c r="AG66">
        <f t="shared" si="13"/>
        <v>0</v>
      </c>
      <c r="AH66" s="45">
        <f t="shared" si="14"/>
        <v>0</v>
      </c>
    </row>
    <row r="67" spans="1:34" x14ac:dyDescent="0.25">
      <c r="A67" s="16">
        <v>42</v>
      </c>
      <c r="B67" s="33"/>
      <c r="C67" s="33"/>
      <c r="D67" s="33"/>
      <c r="E67" s="33"/>
      <c r="F67" s="33"/>
      <c r="G67" s="33"/>
      <c r="H67" s="33"/>
      <c r="I67" s="33"/>
      <c r="J67" s="42"/>
      <c r="K67" s="42"/>
      <c r="L67" s="33"/>
      <c r="M67" s="33"/>
      <c r="N67" s="33"/>
      <c r="O67" s="33"/>
      <c r="P67" s="33"/>
      <c r="Q67" s="33"/>
      <c r="R67" s="33"/>
      <c r="S67" s="33"/>
      <c r="T67" s="156"/>
      <c r="U67" s="68" t="s">
        <v>31</v>
      </c>
      <c r="V67" s="68">
        <v>1435</v>
      </c>
      <c r="X67">
        <f t="shared" si="6"/>
        <v>0</v>
      </c>
      <c r="Y67">
        <f t="shared" si="7"/>
        <v>0</v>
      </c>
      <c r="Z67">
        <f t="shared" si="8"/>
        <v>0</v>
      </c>
      <c r="AA67" t="str">
        <f t="shared" si="9"/>
        <v>あり</v>
      </c>
      <c r="AB67" t="str">
        <f t="shared" si="10"/>
        <v>あり</v>
      </c>
      <c r="AC67" t="str">
        <f t="shared" si="15"/>
        <v>あり</v>
      </c>
      <c r="AD67">
        <v>13650</v>
      </c>
      <c r="AE67">
        <v>210436</v>
      </c>
      <c r="AF67">
        <f t="shared" si="12"/>
        <v>0</v>
      </c>
      <c r="AG67">
        <f t="shared" si="13"/>
        <v>0</v>
      </c>
      <c r="AH67" s="45">
        <f t="shared" si="14"/>
        <v>0</v>
      </c>
    </row>
    <row r="68" spans="1:34" x14ac:dyDescent="0.25">
      <c r="A68" s="16">
        <v>43</v>
      </c>
      <c r="B68" s="33"/>
      <c r="C68" s="33"/>
      <c r="D68" s="33"/>
      <c r="E68" s="33"/>
      <c r="F68" s="33"/>
      <c r="G68" s="33"/>
      <c r="H68" s="33"/>
      <c r="I68" s="33"/>
      <c r="J68" s="42"/>
      <c r="K68" s="42"/>
      <c r="L68" s="33"/>
      <c r="M68" s="33"/>
      <c r="N68" s="33"/>
      <c r="O68" s="33"/>
      <c r="P68" s="33"/>
      <c r="Q68" s="33"/>
      <c r="R68" s="33"/>
      <c r="S68" s="33"/>
      <c r="T68" s="156"/>
      <c r="U68" s="68" t="s">
        <v>31</v>
      </c>
      <c r="V68" s="68">
        <v>1436</v>
      </c>
      <c r="X68">
        <f t="shared" si="6"/>
        <v>0</v>
      </c>
      <c r="Y68">
        <f t="shared" si="7"/>
        <v>0</v>
      </c>
      <c r="Z68">
        <f t="shared" si="8"/>
        <v>0</v>
      </c>
      <c r="AA68" t="str">
        <f t="shared" si="9"/>
        <v>あり</v>
      </c>
      <c r="AB68" t="str">
        <f t="shared" si="10"/>
        <v>あり</v>
      </c>
      <c r="AC68" t="str">
        <f t="shared" si="15"/>
        <v>あり</v>
      </c>
      <c r="AE68">
        <v>220431</v>
      </c>
      <c r="AH68">
        <f t="shared" si="14"/>
        <v>0</v>
      </c>
    </row>
    <row r="69" spans="1:34" x14ac:dyDescent="0.25">
      <c r="A69" s="16">
        <v>44</v>
      </c>
      <c r="B69" s="33"/>
      <c r="C69" s="33"/>
      <c r="D69" s="33"/>
      <c r="E69" s="33"/>
      <c r="F69" s="33"/>
      <c r="G69" s="33"/>
      <c r="H69" s="33"/>
      <c r="I69" s="33"/>
      <c r="J69" s="42"/>
      <c r="K69" s="42"/>
      <c r="L69" s="33"/>
      <c r="M69" s="33"/>
      <c r="N69" s="33"/>
      <c r="O69" s="33"/>
      <c r="P69" s="33"/>
      <c r="Q69" s="33"/>
      <c r="R69" s="33"/>
      <c r="S69" s="33"/>
      <c r="X69">
        <f t="shared" si="6"/>
        <v>0</v>
      </c>
      <c r="Y69">
        <f t="shared" si="7"/>
        <v>0</v>
      </c>
      <c r="Z69">
        <f t="shared" si="8"/>
        <v>0</v>
      </c>
      <c r="AA69" t="str">
        <f t="shared" si="9"/>
        <v>あり</v>
      </c>
      <c r="AB69" t="str">
        <f t="shared" si="10"/>
        <v>あり</v>
      </c>
      <c r="AC69" t="str">
        <f t="shared" si="15"/>
        <v>あり</v>
      </c>
      <c r="AE69">
        <v>220432</v>
      </c>
      <c r="AH69">
        <f t="shared" si="14"/>
        <v>0</v>
      </c>
    </row>
    <row r="70" spans="1:34" x14ac:dyDescent="0.25">
      <c r="A70" s="16">
        <v>45</v>
      </c>
      <c r="B70" s="33"/>
      <c r="C70" s="33"/>
      <c r="D70" s="33"/>
      <c r="E70" s="33"/>
      <c r="F70" s="33"/>
      <c r="G70" s="33"/>
      <c r="H70" s="33"/>
      <c r="I70" s="33"/>
      <c r="J70" s="42"/>
      <c r="K70" s="42"/>
      <c r="L70" s="33"/>
      <c r="M70" s="33"/>
      <c r="N70" s="33"/>
      <c r="O70" s="33"/>
      <c r="P70" s="33"/>
      <c r="Q70" s="33"/>
      <c r="R70" s="33"/>
      <c r="S70" s="33"/>
      <c r="X70">
        <f t="shared" si="6"/>
        <v>0</v>
      </c>
      <c r="Y70">
        <f t="shared" si="7"/>
        <v>0</v>
      </c>
      <c r="Z70">
        <f t="shared" si="8"/>
        <v>0</v>
      </c>
      <c r="AA70" t="str">
        <f t="shared" si="9"/>
        <v>あり</v>
      </c>
      <c r="AB70" t="str">
        <f t="shared" si="10"/>
        <v>あり</v>
      </c>
      <c r="AC70" t="str">
        <f t="shared" si="15"/>
        <v>あり</v>
      </c>
      <c r="AE70">
        <v>220433</v>
      </c>
      <c r="AH70">
        <f t="shared" si="14"/>
        <v>0</v>
      </c>
    </row>
    <row r="71" spans="1:34" x14ac:dyDescent="0.25">
      <c r="A71" s="16">
        <v>46</v>
      </c>
      <c r="B71" s="33"/>
      <c r="C71" s="33"/>
      <c r="D71" s="33"/>
      <c r="E71" s="33"/>
      <c r="F71" s="33"/>
      <c r="G71" s="33"/>
      <c r="H71" s="33"/>
      <c r="I71" s="33"/>
      <c r="J71" s="42"/>
      <c r="K71" s="42"/>
      <c r="L71" s="33"/>
      <c r="M71" s="33"/>
      <c r="N71" s="33"/>
      <c r="O71" s="33"/>
      <c r="P71" s="33"/>
      <c r="Q71" s="33"/>
      <c r="R71" s="33"/>
      <c r="S71" s="33"/>
      <c r="X71">
        <f t="shared" si="6"/>
        <v>0</v>
      </c>
      <c r="Y71">
        <f t="shared" si="7"/>
        <v>0</v>
      </c>
      <c r="Z71">
        <f t="shared" si="8"/>
        <v>0</v>
      </c>
      <c r="AA71" t="str">
        <f t="shared" si="9"/>
        <v>あり</v>
      </c>
      <c r="AB71" t="str">
        <f t="shared" si="10"/>
        <v>あり</v>
      </c>
      <c r="AC71" t="str">
        <f t="shared" si="15"/>
        <v>あり</v>
      </c>
      <c r="AE71">
        <v>220434</v>
      </c>
      <c r="AH71">
        <f t="shared" si="14"/>
        <v>0</v>
      </c>
    </row>
    <row r="72" spans="1:34" x14ac:dyDescent="0.25">
      <c r="A72" s="16">
        <v>47</v>
      </c>
      <c r="B72" s="33"/>
      <c r="C72" s="33"/>
      <c r="D72" s="33"/>
      <c r="E72" s="33"/>
      <c r="F72" s="33"/>
      <c r="G72" s="33"/>
      <c r="H72" s="33"/>
      <c r="I72" s="33"/>
      <c r="J72" s="42"/>
      <c r="K72" s="42"/>
      <c r="L72" s="33"/>
      <c r="M72" s="33"/>
      <c r="N72" s="33"/>
      <c r="O72" s="33"/>
      <c r="P72" s="33"/>
      <c r="Q72" s="33"/>
      <c r="R72" s="33"/>
      <c r="S72" s="33"/>
      <c r="X72">
        <f t="shared" si="6"/>
        <v>0</v>
      </c>
      <c r="Y72">
        <f t="shared" si="7"/>
        <v>0</v>
      </c>
      <c r="Z72">
        <f t="shared" si="8"/>
        <v>0</v>
      </c>
      <c r="AA72" t="str">
        <f t="shared" si="9"/>
        <v>あり</v>
      </c>
      <c r="AB72" t="str">
        <f t="shared" si="10"/>
        <v>あり</v>
      </c>
      <c r="AC72" t="str">
        <f t="shared" si="15"/>
        <v>あり</v>
      </c>
      <c r="AE72">
        <v>220435</v>
      </c>
      <c r="AH72">
        <f t="shared" si="14"/>
        <v>0</v>
      </c>
    </row>
    <row r="73" spans="1:34" x14ac:dyDescent="0.25">
      <c r="A73" s="16">
        <v>48</v>
      </c>
      <c r="B73" s="33"/>
      <c r="C73" s="33"/>
      <c r="D73" s="33"/>
      <c r="E73" s="33"/>
      <c r="F73" s="33"/>
      <c r="G73" s="33"/>
      <c r="H73" s="33"/>
      <c r="I73" s="33"/>
      <c r="J73" s="42"/>
      <c r="K73" s="42"/>
      <c r="L73" s="33"/>
      <c r="M73" s="33"/>
      <c r="N73" s="33"/>
      <c r="O73" s="33"/>
      <c r="P73" s="33"/>
      <c r="Q73" s="33"/>
      <c r="R73" s="33"/>
      <c r="S73" s="33"/>
      <c r="X73">
        <f t="shared" si="6"/>
        <v>0</v>
      </c>
      <c r="Y73">
        <f t="shared" si="7"/>
        <v>0</v>
      </c>
      <c r="Z73">
        <f t="shared" si="8"/>
        <v>0</v>
      </c>
      <c r="AA73" t="str">
        <f t="shared" si="9"/>
        <v>あり</v>
      </c>
      <c r="AB73" t="str">
        <f t="shared" si="10"/>
        <v>あり</v>
      </c>
      <c r="AC73" t="str">
        <f t="shared" si="15"/>
        <v>あり</v>
      </c>
      <c r="AE73">
        <v>220436</v>
      </c>
      <c r="AH73">
        <f t="shared" si="14"/>
        <v>0</v>
      </c>
    </row>
    <row r="74" spans="1:34" x14ac:dyDescent="0.25">
      <c r="A74" s="16">
        <v>49</v>
      </c>
      <c r="B74" s="33"/>
      <c r="C74" s="33"/>
      <c r="D74" s="33"/>
      <c r="E74" s="33"/>
      <c r="F74" s="33"/>
      <c r="G74" s="33"/>
      <c r="H74" s="33"/>
      <c r="I74" s="33"/>
      <c r="J74" s="42"/>
      <c r="K74" s="42"/>
      <c r="L74" s="33"/>
      <c r="M74" s="33"/>
      <c r="N74" s="33"/>
      <c r="O74" s="33"/>
      <c r="P74" s="33"/>
      <c r="Q74" s="33"/>
      <c r="R74" s="33"/>
      <c r="S74" s="33"/>
      <c r="X74">
        <f t="shared" si="6"/>
        <v>0</v>
      </c>
      <c r="Y74">
        <f t="shared" si="7"/>
        <v>0</v>
      </c>
      <c r="Z74">
        <f t="shared" si="8"/>
        <v>0</v>
      </c>
      <c r="AA74" t="str">
        <f t="shared" si="9"/>
        <v>あり</v>
      </c>
      <c r="AB74" t="str">
        <f t="shared" si="10"/>
        <v>あり</v>
      </c>
      <c r="AC74" t="str">
        <f t="shared" si="15"/>
        <v>あり</v>
      </c>
      <c r="AD74">
        <v>21001</v>
      </c>
      <c r="AE74">
        <v>230431</v>
      </c>
      <c r="AF74">
        <f t="shared" si="12"/>
        <v>0</v>
      </c>
      <c r="AG74">
        <f t="shared" si="13"/>
        <v>0</v>
      </c>
      <c r="AH74" s="45">
        <f t="shared" si="14"/>
        <v>0</v>
      </c>
    </row>
    <row r="75" spans="1:34" x14ac:dyDescent="0.25">
      <c r="A75" s="16">
        <v>50</v>
      </c>
      <c r="B75" s="33"/>
      <c r="C75" s="33"/>
      <c r="D75" s="33"/>
      <c r="E75" s="33"/>
      <c r="F75" s="33"/>
      <c r="G75" s="33"/>
      <c r="H75" s="33"/>
      <c r="I75" s="33"/>
      <c r="J75" s="42"/>
      <c r="K75" s="42"/>
      <c r="L75" s="33"/>
      <c r="M75" s="33"/>
      <c r="N75" s="33"/>
      <c r="O75" s="33"/>
      <c r="P75" s="33"/>
      <c r="Q75" s="33"/>
      <c r="R75" s="33"/>
      <c r="S75" s="33"/>
      <c r="X75">
        <f t="shared" si="6"/>
        <v>0</v>
      </c>
      <c r="Y75">
        <f t="shared" si="7"/>
        <v>0</v>
      </c>
      <c r="Z75">
        <f t="shared" si="8"/>
        <v>0</v>
      </c>
      <c r="AA75" t="str">
        <f t="shared" si="9"/>
        <v>あり</v>
      </c>
      <c r="AB75" t="str">
        <f t="shared" si="10"/>
        <v>あり</v>
      </c>
      <c r="AC75" t="str">
        <f t="shared" si="15"/>
        <v>あり</v>
      </c>
      <c r="AD75">
        <v>22001</v>
      </c>
      <c r="AE75">
        <v>230432</v>
      </c>
      <c r="AF75">
        <f t="shared" si="12"/>
        <v>0</v>
      </c>
      <c r="AG75">
        <f t="shared" si="13"/>
        <v>0</v>
      </c>
      <c r="AH75" s="45">
        <f t="shared" si="14"/>
        <v>0</v>
      </c>
    </row>
    <row r="76" spans="1:34" x14ac:dyDescent="0.25">
      <c r="A76" s="16">
        <v>51</v>
      </c>
      <c r="B76" s="33"/>
      <c r="C76" s="33"/>
      <c r="D76" s="33"/>
      <c r="E76" s="33"/>
      <c r="F76" s="33"/>
      <c r="G76" s="33"/>
      <c r="H76" s="33"/>
      <c r="I76" s="33"/>
      <c r="J76" s="42"/>
      <c r="K76" s="42"/>
      <c r="L76" s="33"/>
      <c r="M76" s="33"/>
      <c r="N76" s="33"/>
      <c r="O76" s="33"/>
      <c r="P76" s="33"/>
      <c r="Q76" s="33"/>
      <c r="R76" s="33"/>
      <c r="S76" s="33"/>
      <c r="X76">
        <f t="shared" si="6"/>
        <v>0</v>
      </c>
      <c r="Y76">
        <f t="shared" si="7"/>
        <v>0</v>
      </c>
      <c r="Z76">
        <f t="shared" si="8"/>
        <v>0</v>
      </c>
      <c r="AA76" t="str">
        <f t="shared" si="9"/>
        <v>あり</v>
      </c>
      <c r="AB76" t="str">
        <f t="shared" si="10"/>
        <v>あり</v>
      </c>
      <c r="AC76" t="str">
        <f t="shared" si="15"/>
        <v>あり</v>
      </c>
      <c r="AD76">
        <v>23001</v>
      </c>
      <c r="AE76">
        <v>230433</v>
      </c>
      <c r="AF76">
        <f t="shared" si="12"/>
        <v>0</v>
      </c>
      <c r="AG76">
        <f t="shared" si="13"/>
        <v>0</v>
      </c>
      <c r="AH76" s="45">
        <f t="shared" si="14"/>
        <v>0</v>
      </c>
    </row>
    <row r="77" spans="1:34" x14ac:dyDescent="0.25">
      <c r="A77" s="16">
        <v>52</v>
      </c>
      <c r="B77" s="33"/>
      <c r="C77" s="33"/>
      <c r="D77" s="33"/>
      <c r="E77" s="33"/>
      <c r="F77" s="33"/>
      <c r="G77" s="33"/>
      <c r="H77" s="33"/>
      <c r="I77" s="33"/>
      <c r="J77" s="42"/>
      <c r="K77" s="42"/>
      <c r="L77" s="33"/>
      <c r="M77" s="33"/>
      <c r="N77" s="33"/>
      <c r="O77" s="33"/>
      <c r="P77" s="33"/>
      <c r="Q77" s="33"/>
      <c r="R77" s="33"/>
      <c r="S77" s="33"/>
      <c r="X77">
        <f t="shared" si="6"/>
        <v>0</v>
      </c>
      <c r="Y77">
        <f t="shared" si="7"/>
        <v>0</v>
      </c>
      <c r="Z77">
        <f t="shared" si="8"/>
        <v>0</v>
      </c>
      <c r="AA77" t="str">
        <f t="shared" si="9"/>
        <v>あり</v>
      </c>
      <c r="AB77" t="str">
        <f t="shared" si="10"/>
        <v>あり</v>
      </c>
      <c r="AC77" t="str">
        <f t="shared" si="15"/>
        <v>あり</v>
      </c>
      <c r="AD77">
        <v>21002</v>
      </c>
      <c r="AE77">
        <v>230434</v>
      </c>
      <c r="AF77">
        <f t="shared" si="12"/>
        <v>0</v>
      </c>
      <c r="AG77">
        <f t="shared" si="13"/>
        <v>0</v>
      </c>
      <c r="AH77" s="45">
        <f t="shared" si="14"/>
        <v>0</v>
      </c>
    </row>
    <row r="78" spans="1:34" x14ac:dyDescent="0.25">
      <c r="A78" s="16">
        <v>53</v>
      </c>
      <c r="B78" s="33"/>
      <c r="C78" s="33"/>
      <c r="D78" s="33"/>
      <c r="E78" s="33"/>
      <c r="F78" s="33"/>
      <c r="G78" s="33"/>
      <c r="H78" s="33"/>
      <c r="I78" s="33"/>
      <c r="J78" s="42"/>
      <c r="K78" s="42"/>
      <c r="L78" s="33"/>
      <c r="M78" s="33"/>
      <c r="N78" s="33"/>
      <c r="O78" s="33"/>
      <c r="P78" s="33"/>
      <c r="Q78" s="33"/>
      <c r="R78" s="33"/>
      <c r="S78" s="33"/>
      <c r="X78">
        <f t="shared" si="6"/>
        <v>0</v>
      </c>
      <c r="Y78">
        <f t="shared" si="7"/>
        <v>0</v>
      </c>
      <c r="Z78">
        <f t="shared" si="8"/>
        <v>0</v>
      </c>
      <c r="AA78" t="str">
        <f t="shared" si="9"/>
        <v>あり</v>
      </c>
      <c r="AB78" t="str">
        <f t="shared" si="10"/>
        <v>あり</v>
      </c>
      <c r="AC78" t="str">
        <f t="shared" si="15"/>
        <v>あり</v>
      </c>
      <c r="AD78">
        <v>22002</v>
      </c>
      <c r="AE78">
        <v>230435</v>
      </c>
      <c r="AF78">
        <f t="shared" si="12"/>
        <v>0</v>
      </c>
      <c r="AG78">
        <f t="shared" si="13"/>
        <v>0</v>
      </c>
      <c r="AH78" s="45">
        <f t="shared" si="14"/>
        <v>0</v>
      </c>
    </row>
    <row r="79" spans="1:34" x14ac:dyDescent="0.25">
      <c r="A79" s="16">
        <v>54</v>
      </c>
      <c r="B79" s="33"/>
      <c r="C79" s="33"/>
      <c r="D79" s="33"/>
      <c r="E79" s="33"/>
      <c r="F79" s="33"/>
      <c r="G79" s="33"/>
      <c r="H79" s="33"/>
      <c r="I79" s="33"/>
      <c r="J79" s="42"/>
      <c r="K79" s="42"/>
      <c r="L79" s="33"/>
      <c r="M79" s="33"/>
      <c r="N79" s="33"/>
      <c r="O79" s="33"/>
      <c r="P79" s="33"/>
      <c r="Q79" s="33"/>
      <c r="R79" s="33"/>
      <c r="S79" s="33"/>
      <c r="X79">
        <f t="shared" si="6"/>
        <v>0</v>
      </c>
      <c r="Y79">
        <f t="shared" si="7"/>
        <v>0</v>
      </c>
      <c r="Z79">
        <f t="shared" si="8"/>
        <v>0</v>
      </c>
      <c r="AA79" t="str">
        <f t="shared" si="9"/>
        <v>あり</v>
      </c>
      <c r="AB79" t="str">
        <f t="shared" si="10"/>
        <v>あり</v>
      </c>
      <c r="AC79" t="str">
        <f t="shared" si="15"/>
        <v>あり</v>
      </c>
      <c r="AD79">
        <v>23002</v>
      </c>
      <c r="AE79">
        <v>230436</v>
      </c>
      <c r="AF79">
        <f t="shared" si="12"/>
        <v>0</v>
      </c>
      <c r="AG79">
        <f t="shared" si="13"/>
        <v>0</v>
      </c>
      <c r="AH79" s="45">
        <f t="shared" si="14"/>
        <v>0</v>
      </c>
    </row>
    <row r="80" spans="1:34" x14ac:dyDescent="0.25">
      <c r="A80" s="16">
        <v>55</v>
      </c>
      <c r="B80" s="33"/>
      <c r="C80" s="33"/>
      <c r="D80" s="33"/>
      <c r="E80" s="33"/>
      <c r="F80" s="33"/>
      <c r="G80" s="33"/>
      <c r="H80" s="33"/>
      <c r="I80" s="33"/>
      <c r="J80" s="42"/>
      <c r="K80" s="42"/>
      <c r="L80" s="33"/>
      <c r="M80" s="33"/>
      <c r="N80" s="33"/>
      <c r="O80" s="33"/>
      <c r="P80" s="33"/>
      <c r="Q80" s="33"/>
      <c r="R80" s="33"/>
      <c r="S80" s="33"/>
      <c r="X80">
        <f t="shared" si="6"/>
        <v>0</v>
      </c>
      <c r="Y80">
        <f t="shared" si="7"/>
        <v>0</v>
      </c>
      <c r="Z80">
        <f t="shared" si="8"/>
        <v>0</v>
      </c>
      <c r="AA80" t="str">
        <f t="shared" si="9"/>
        <v>あり</v>
      </c>
      <c r="AB80" t="str">
        <f t="shared" si="10"/>
        <v>あり</v>
      </c>
      <c r="AC80" t="str">
        <f t="shared" si="15"/>
        <v>あり</v>
      </c>
      <c r="AD80">
        <v>21004</v>
      </c>
      <c r="AE80">
        <v>211431</v>
      </c>
      <c r="AF80">
        <f t="shared" si="12"/>
        <v>0</v>
      </c>
      <c r="AG80">
        <f t="shared" si="13"/>
        <v>0</v>
      </c>
      <c r="AH80">
        <f t="shared" si="14"/>
        <v>0</v>
      </c>
    </row>
    <row r="81" spans="1:34" x14ac:dyDescent="0.25">
      <c r="A81" s="16">
        <v>56</v>
      </c>
      <c r="B81" s="33"/>
      <c r="C81" s="33"/>
      <c r="D81" s="33"/>
      <c r="E81" s="33"/>
      <c r="F81" s="33"/>
      <c r="G81" s="33"/>
      <c r="H81" s="33"/>
      <c r="I81" s="33"/>
      <c r="J81" s="42"/>
      <c r="K81" s="42"/>
      <c r="L81" s="33"/>
      <c r="M81" s="33"/>
      <c r="N81" s="33"/>
      <c r="O81" s="33"/>
      <c r="P81" s="33"/>
      <c r="Q81" s="33"/>
      <c r="R81" s="33"/>
      <c r="S81" s="33"/>
      <c r="X81">
        <f t="shared" si="6"/>
        <v>0</v>
      </c>
      <c r="Y81">
        <f t="shared" si="7"/>
        <v>0</v>
      </c>
      <c r="Z81">
        <f t="shared" si="8"/>
        <v>0</v>
      </c>
      <c r="AA81" t="str">
        <f t="shared" si="9"/>
        <v>あり</v>
      </c>
      <c r="AB81" t="str">
        <f t="shared" si="10"/>
        <v>あり</v>
      </c>
      <c r="AC81" t="str">
        <f t="shared" si="15"/>
        <v>あり</v>
      </c>
      <c r="AD81">
        <v>22004</v>
      </c>
      <c r="AE81">
        <v>211432</v>
      </c>
      <c r="AF81">
        <f t="shared" si="12"/>
        <v>0</v>
      </c>
      <c r="AG81">
        <f t="shared" si="13"/>
        <v>0</v>
      </c>
      <c r="AH81">
        <f t="shared" si="14"/>
        <v>0</v>
      </c>
    </row>
    <row r="82" spans="1:34" x14ac:dyDescent="0.25">
      <c r="A82" s="16">
        <v>57</v>
      </c>
      <c r="B82" s="33"/>
      <c r="C82" s="33"/>
      <c r="D82" s="33"/>
      <c r="E82" s="33"/>
      <c r="F82" s="33"/>
      <c r="G82" s="33"/>
      <c r="H82" s="33"/>
      <c r="I82" s="33"/>
      <c r="J82" s="42"/>
      <c r="K82" s="42"/>
      <c r="L82" s="33"/>
      <c r="M82" s="33"/>
      <c r="N82" s="33"/>
      <c r="O82" s="33"/>
      <c r="P82" s="33"/>
      <c r="Q82" s="33"/>
      <c r="R82" s="33"/>
      <c r="S82" s="33"/>
      <c r="X82">
        <f t="shared" si="6"/>
        <v>0</v>
      </c>
      <c r="Y82">
        <f t="shared" si="7"/>
        <v>0</v>
      </c>
      <c r="Z82">
        <f t="shared" si="8"/>
        <v>0</v>
      </c>
      <c r="AA82" t="str">
        <f t="shared" si="9"/>
        <v>あり</v>
      </c>
      <c r="AB82" t="str">
        <f t="shared" si="10"/>
        <v>あり</v>
      </c>
      <c r="AC82" t="str">
        <f t="shared" si="15"/>
        <v>あり</v>
      </c>
      <c r="AD82">
        <v>23004</v>
      </c>
      <c r="AE82">
        <v>211433</v>
      </c>
      <c r="AF82">
        <f t="shared" si="12"/>
        <v>0</v>
      </c>
      <c r="AG82">
        <f t="shared" si="13"/>
        <v>0</v>
      </c>
      <c r="AH82">
        <f t="shared" si="14"/>
        <v>0</v>
      </c>
    </row>
    <row r="83" spans="1:34" x14ac:dyDescent="0.25">
      <c r="A83" s="16">
        <v>58</v>
      </c>
      <c r="B83" s="33"/>
      <c r="C83" s="33"/>
      <c r="D83" s="33"/>
      <c r="E83" s="33"/>
      <c r="F83" s="33"/>
      <c r="G83" s="33"/>
      <c r="H83" s="33"/>
      <c r="I83" s="33"/>
      <c r="J83" s="42"/>
      <c r="K83" s="42"/>
      <c r="L83" s="33"/>
      <c r="M83" s="33"/>
      <c r="N83" s="33"/>
      <c r="O83" s="33"/>
      <c r="P83" s="33"/>
      <c r="Q83" s="33"/>
      <c r="R83" s="33"/>
      <c r="S83" s="33"/>
      <c r="X83">
        <f t="shared" si="6"/>
        <v>0</v>
      </c>
      <c r="Y83">
        <f t="shared" si="7"/>
        <v>0</v>
      </c>
      <c r="Z83">
        <f t="shared" si="8"/>
        <v>0</v>
      </c>
      <c r="AA83" t="str">
        <f t="shared" si="9"/>
        <v>あり</v>
      </c>
      <c r="AB83" t="str">
        <f t="shared" si="10"/>
        <v>あり</v>
      </c>
      <c r="AC83" t="str">
        <f t="shared" si="15"/>
        <v>あり</v>
      </c>
      <c r="AD83">
        <v>21008</v>
      </c>
      <c r="AE83">
        <v>211434</v>
      </c>
      <c r="AF83">
        <f t="shared" si="12"/>
        <v>0</v>
      </c>
      <c r="AG83">
        <f t="shared" si="13"/>
        <v>0</v>
      </c>
      <c r="AH83">
        <f t="shared" si="14"/>
        <v>0</v>
      </c>
    </row>
    <row r="84" spans="1:34" x14ac:dyDescent="0.25">
      <c r="A84" s="16">
        <v>59</v>
      </c>
      <c r="B84" s="33"/>
      <c r="C84" s="33"/>
      <c r="D84" s="33"/>
      <c r="E84" s="33"/>
      <c r="F84" s="33"/>
      <c r="G84" s="33"/>
      <c r="H84" s="33"/>
      <c r="I84" s="33"/>
      <c r="J84" s="42"/>
      <c r="K84" s="42"/>
      <c r="L84" s="33"/>
      <c r="M84" s="33"/>
      <c r="N84" s="33"/>
      <c r="O84" s="33"/>
      <c r="P84" s="33"/>
      <c r="Q84" s="33"/>
      <c r="R84" s="33"/>
      <c r="S84" s="33"/>
      <c r="X84">
        <f t="shared" si="6"/>
        <v>0</v>
      </c>
      <c r="Y84">
        <f t="shared" si="7"/>
        <v>0</v>
      </c>
      <c r="Z84">
        <f t="shared" si="8"/>
        <v>0</v>
      </c>
      <c r="AA84" t="str">
        <f t="shared" si="9"/>
        <v>あり</v>
      </c>
      <c r="AB84" t="str">
        <f t="shared" si="10"/>
        <v>あり</v>
      </c>
      <c r="AC84" t="str">
        <f t="shared" si="15"/>
        <v>あり</v>
      </c>
      <c r="AD84">
        <v>22008</v>
      </c>
      <c r="AE84">
        <v>211435</v>
      </c>
      <c r="AF84">
        <f t="shared" si="12"/>
        <v>0</v>
      </c>
      <c r="AG84">
        <f t="shared" si="13"/>
        <v>0</v>
      </c>
      <c r="AH84">
        <f t="shared" si="14"/>
        <v>0</v>
      </c>
    </row>
    <row r="85" spans="1:34" x14ac:dyDescent="0.25">
      <c r="A85" s="16">
        <v>60</v>
      </c>
      <c r="B85" s="33"/>
      <c r="C85" s="33"/>
      <c r="D85" s="33"/>
      <c r="E85" s="33"/>
      <c r="F85" s="33"/>
      <c r="G85" s="33"/>
      <c r="H85" s="33"/>
      <c r="I85" s="33"/>
      <c r="J85" s="42"/>
      <c r="K85" s="42"/>
      <c r="L85" s="33"/>
      <c r="M85" s="33"/>
      <c r="N85" s="33"/>
      <c r="O85" s="33"/>
      <c r="P85" s="33"/>
      <c r="Q85" s="33"/>
      <c r="R85" s="33"/>
      <c r="S85" s="33"/>
      <c r="X85">
        <f t="shared" si="6"/>
        <v>0</v>
      </c>
      <c r="Y85">
        <f t="shared" si="7"/>
        <v>0</v>
      </c>
      <c r="Z85">
        <f t="shared" si="8"/>
        <v>0</v>
      </c>
      <c r="AA85" t="str">
        <f t="shared" si="9"/>
        <v>あり</v>
      </c>
      <c r="AB85" t="str">
        <f t="shared" si="10"/>
        <v>あり</v>
      </c>
      <c r="AC85" t="str">
        <f t="shared" si="15"/>
        <v>あり</v>
      </c>
      <c r="AD85">
        <v>23008</v>
      </c>
      <c r="AE85">
        <v>211436</v>
      </c>
      <c r="AF85">
        <f t="shared" si="12"/>
        <v>0</v>
      </c>
      <c r="AG85">
        <f t="shared" si="13"/>
        <v>0</v>
      </c>
      <c r="AH85">
        <f t="shared" si="14"/>
        <v>0</v>
      </c>
    </row>
    <row r="86" spans="1:34" x14ac:dyDescent="0.25">
      <c r="A86" s="16">
        <v>61</v>
      </c>
      <c r="B86" s="33"/>
      <c r="C86" s="33"/>
      <c r="D86" s="33"/>
      <c r="E86" s="33"/>
      <c r="F86" s="33"/>
      <c r="G86" s="33"/>
      <c r="H86" s="33"/>
      <c r="I86" s="33"/>
      <c r="J86" s="42"/>
      <c r="K86" s="42"/>
      <c r="L86" s="33"/>
      <c r="M86" s="33"/>
      <c r="N86" s="33"/>
      <c r="O86" s="33"/>
      <c r="P86" s="33"/>
      <c r="Q86" s="33"/>
      <c r="R86" s="33"/>
      <c r="S86" s="33"/>
      <c r="X86">
        <f t="shared" si="6"/>
        <v>0</v>
      </c>
      <c r="Y86">
        <f t="shared" si="7"/>
        <v>0</v>
      </c>
      <c r="Z86">
        <f t="shared" si="8"/>
        <v>0</v>
      </c>
      <c r="AA86" t="str">
        <f t="shared" si="9"/>
        <v>あり</v>
      </c>
      <c r="AB86" t="str">
        <f t="shared" si="10"/>
        <v>あり</v>
      </c>
      <c r="AC86" t="str">
        <f t="shared" si="15"/>
        <v>あり</v>
      </c>
      <c r="AD86">
        <v>21015</v>
      </c>
      <c r="AE86">
        <v>221431</v>
      </c>
      <c r="AF86">
        <f t="shared" si="12"/>
        <v>0</v>
      </c>
      <c r="AG86">
        <f t="shared" si="13"/>
        <v>0</v>
      </c>
      <c r="AH86" s="45">
        <f t="shared" si="14"/>
        <v>0</v>
      </c>
    </row>
    <row r="87" spans="1:34" x14ac:dyDescent="0.25">
      <c r="A87" s="16">
        <v>62</v>
      </c>
      <c r="B87" s="33"/>
      <c r="C87" s="33"/>
      <c r="D87" s="33"/>
      <c r="E87" s="33"/>
      <c r="F87" s="33"/>
      <c r="G87" s="33"/>
      <c r="H87" s="33"/>
      <c r="I87" s="33"/>
      <c r="J87" s="42"/>
      <c r="K87" s="42"/>
      <c r="L87" s="33"/>
      <c r="M87" s="33"/>
      <c r="N87" s="33"/>
      <c r="O87" s="33"/>
      <c r="P87" s="33"/>
      <c r="Q87" s="33"/>
      <c r="R87" s="33"/>
      <c r="S87" s="33"/>
      <c r="X87">
        <f t="shared" si="6"/>
        <v>0</v>
      </c>
      <c r="Y87">
        <f t="shared" si="7"/>
        <v>0</v>
      </c>
      <c r="Z87">
        <f t="shared" si="8"/>
        <v>0</v>
      </c>
      <c r="AA87" t="str">
        <f t="shared" si="9"/>
        <v>あり</v>
      </c>
      <c r="AB87" t="str">
        <f t="shared" si="10"/>
        <v>あり</v>
      </c>
      <c r="AC87" t="str">
        <f t="shared" si="15"/>
        <v>あり</v>
      </c>
      <c r="AD87">
        <v>22015</v>
      </c>
      <c r="AE87">
        <v>221432</v>
      </c>
      <c r="AF87">
        <f t="shared" si="12"/>
        <v>0</v>
      </c>
      <c r="AG87">
        <f t="shared" si="13"/>
        <v>0</v>
      </c>
      <c r="AH87" s="45">
        <f t="shared" si="14"/>
        <v>0</v>
      </c>
    </row>
    <row r="88" spans="1:34" x14ac:dyDescent="0.25">
      <c r="A88" s="16">
        <v>63</v>
      </c>
      <c r="B88" s="33"/>
      <c r="C88" s="33"/>
      <c r="D88" s="33"/>
      <c r="E88" s="33"/>
      <c r="F88" s="33"/>
      <c r="G88" s="33"/>
      <c r="H88" s="33"/>
      <c r="I88" s="33"/>
      <c r="J88" s="42"/>
      <c r="K88" s="42"/>
      <c r="L88" s="33"/>
      <c r="M88" s="33"/>
      <c r="N88" s="33"/>
      <c r="O88" s="33"/>
      <c r="P88" s="33"/>
      <c r="Q88" s="33"/>
      <c r="R88" s="33"/>
      <c r="S88" s="33"/>
      <c r="X88">
        <f t="shared" si="6"/>
        <v>0</v>
      </c>
      <c r="Y88">
        <f t="shared" si="7"/>
        <v>0</v>
      </c>
      <c r="Z88">
        <f t="shared" si="8"/>
        <v>0</v>
      </c>
      <c r="AA88" t="str">
        <f t="shared" si="9"/>
        <v>あり</v>
      </c>
      <c r="AB88" t="str">
        <f t="shared" si="10"/>
        <v>あり</v>
      </c>
      <c r="AC88" t="str">
        <f t="shared" si="15"/>
        <v>あり</v>
      </c>
      <c r="AD88">
        <v>23015</v>
      </c>
      <c r="AE88">
        <v>221433</v>
      </c>
      <c r="AF88">
        <f t="shared" si="12"/>
        <v>0</v>
      </c>
      <c r="AG88">
        <f t="shared" si="13"/>
        <v>0</v>
      </c>
      <c r="AH88" s="45">
        <f t="shared" si="14"/>
        <v>0</v>
      </c>
    </row>
    <row r="89" spans="1:34" x14ac:dyDescent="0.25">
      <c r="A89" s="16">
        <v>64</v>
      </c>
      <c r="B89" s="33"/>
      <c r="C89" s="33"/>
      <c r="D89" s="33"/>
      <c r="E89" s="33"/>
      <c r="F89" s="33"/>
      <c r="G89" s="33"/>
      <c r="H89" s="33"/>
      <c r="I89" s="33"/>
      <c r="J89" s="42"/>
      <c r="K89" s="42"/>
      <c r="L89" s="33"/>
      <c r="M89" s="33"/>
      <c r="N89" s="33"/>
      <c r="O89" s="33"/>
      <c r="P89" s="33"/>
      <c r="Q89" s="33"/>
      <c r="R89" s="33"/>
      <c r="S89" s="33"/>
      <c r="X89">
        <f t="shared" si="6"/>
        <v>0</v>
      </c>
      <c r="Y89">
        <f t="shared" si="7"/>
        <v>0</v>
      </c>
      <c r="Z89">
        <f t="shared" si="8"/>
        <v>0</v>
      </c>
      <c r="AA89" t="str">
        <f t="shared" si="9"/>
        <v>あり</v>
      </c>
      <c r="AB89" t="str">
        <f t="shared" si="10"/>
        <v>あり</v>
      </c>
      <c r="AC89" t="str">
        <f t="shared" si="15"/>
        <v>あり</v>
      </c>
      <c r="AD89">
        <v>21030</v>
      </c>
      <c r="AE89">
        <v>221434</v>
      </c>
      <c r="AF89">
        <f t="shared" si="12"/>
        <v>0</v>
      </c>
      <c r="AG89">
        <f t="shared" si="13"/>
        <v>0</v>
      </c>
      <c r="AH89" s="45">
        <f t="shared" si="14"/>
        <v>0</v>
      </c>
    </row>
    <row r="90" spans="1:34" x14ac:dyDescent="0.25">
      <c r="A90" s="16">
        <v>65</v>
      </c>
      <c r="B90" s="33"/>
      <c r="C90" s="33"/>
      <c r="D90" s="33"/>
      <c r="E90" s="33"/>
      <c r="F90" s="33"/>
      <c r="G90" s="33"/>
      <c r="H90" s="33"/>
      <c r="I90" s="33"/>
      <c r="J90" s="42"/>
      <c r="K90" s="42"/>
      <c r="L90" s="33"/>
      <c r="M90" s="33"/>
      <c r="N90" s="33"/>
      <c r="O90" s="33"/>
      <c r="P90" s="33"/>
      <c r="Q90" s="33"/>
      <c r="R90" s="33"/>
      <c r="S90" s="33"/>
      <c r="X90">
        <f t="shared" si="6"/>
        <v>0</v>
      </c>
      <c r="Y90">
        <f t="shared" si="7"/>
        <v>0</v>
      </c>
      <c r="Z90">
        <f t="shared" si="8"/>
        <v>0</v>
      </c>
      <c r="AA90" t="str">
        <f t="shared" si="9"/>
        <v>あり</v>
      </c>
      <c r="AB90" t="str">
        <f t="shared" si="10"/>
        <v>あり</v>
      </c>
      <c r="AC90" t="str">
        <f t="shared" ref="AC90:AC121" si="16">IF(COUNTIF($AE$26:$AE$128,Z90),"あり","なし")</f>
        <v>あり</v>
      </c>
      <c r="AD90">
        <v>22030</v>
      </c>
      <c r="AE90">
        <v>221435</v>
      </c>
      <c r="AF90">
        <f t="shared" si="12"/>
        <v>0</v>
      </c>
      <c r="AG90">
        <f t="shared" si="13"/>
        <v>0</v>
      </c>
      <c r="AH90" s="45">
        <f t="shared" si="14"/>
        <v>0</v>
      </c>
    </row>
    <row r="91" spans="1:34" x14ac:dyDescent="0.25">
      <c r="A91" s="16">
        <v>66</v>
      </c>
      <c r="B91" s="33"/>
      <c r="C91" s="33"/>
      <c r="D91" s="33"/>
      <c r="E91" s="33"/>
      <c r="F91" s="33"/>
      <c r="G91" s="33"/>
      <c r="H91" s="33"/>
      <c r="I91" s="33"/>
      <c r="J91" s="42"/>
      <c r="K91" s="42"/>
      <c r="L91" s="33"/>
      <c r="M91" s="33"/>
      <c r="N91" s="33"/>
      <c r="O91" s="33"/>
      <c r="P91" s="33"/>
      <c r="Q91" s="33"/>
      <c r="R91" s="33"/>
      <c r="S91" s="33"/>
      <c r="X91">
        <f t="shared" ref="X91:X154" si="17">$B91*10000+$G91*1000+$H91</f>
        <v>0</v>
      </c>
      <c r="Y91">
        <f t="shared" ref="Y91:Y154" si="18">$B91*10000+$G91*1000+$I91</f>
        <v>0</v>
      </c>
      <c r="Z91">
        <f t="shared" ref="Z91:Z154" si="19">$B91*100000+$G91*10000+$L91</f>
        <v>0</v>
      </c>
      <c r="AA91" t="str">
        <f t="shared" ref="AA91:AA154" si="20">IF(COUNTIF($AD$26:$AD$125,X91),"あり","なし")</f>
        <v>あり</v>
      </c>
      <c r="AB91" t="str">
        <f t="shared" ref="AB91:AB154" si="21">IF(COUNTIF($AD$26:$AD$125,Y91),"あり","なし")</f>
        <v>あり</v>
      </c>
      <c r="AC91" t="str">
        <f t="shared" si="16"/>
        <v>あり</v>
      </c>
      <c r="AD91">
        <v>23030</v>
      </c>
      <c r="AE91">
        <v>221436</v>
      </c>
      <c r="AF91">
        <f t="shared" ref="AF91:AF117" si="22">COUNTIF($X$26:$X$155,AD91)</f>
        <v>0</v>
      </c>
      <c r="AG91">
        <f t="shared" ref="AG91:AG118" si="23">COUNTIF($Y$26:$Y$155,AD91)</f>
        <v>0</v>
      </c>
      <c r="AH91" s="45">
        <f t="shared" ref="AH91:AH121" si="24">COUNTIF($Z$26:$Z$155,AE91)</f>
        <v>0</v>
      </c>
    </row>
    <row r="92" spans="1:34" x14ac:dyDescent="0.25">
      <c r="A92" s="16">
        <v>67</v>
      </c>
      <c r="B92" s="33"/>
      <c r="C92" s="33"/>
      <c r="D92" s="33"/>
      <c r="E92" s="33"/>
      <c r="F92" s="33"/>
      <c r="G92" s="33"/>
      <c r="H92" s="33"/>
      <c r="I92" s="33"/>
      <c r="J92" s="42"/>
      <c r="K92" s="42"/>
      <c r="L92" s="33"/>
      <c r="M92" s="33"/>
      <c r="N92" s="33"/>
      <c r="O92" s="33"/>
      <c r="P92" s="33"/>
      <c r="Q92" s="33"/>
      <c r="R92" s="33"/>
      <c r="S92" s="33"/>
      <c r="X92">
        <f t="shared" si="17"/>
        <v>0</v>
      </c>
      <c r="Y92">
        <f t="shared" si="18"/>
        <v>0</v>
      </c>
      <c r="Z92">
        <f t="shared" si="19"/>
        <v>0</v>
      </c>
      <c r="AA92" t="str">
        <f t="shared" si="20"/>
        <v>あり</v>
      </c>
      <c r="AB92" t="str">
        <f t="shared" si="21"/>
        <v>あり</v>
      </c>
      <c r="AC92" t="str">
        <f t="shared" si="16"/>
        <v>あり</v>
      </c>
      <c r="AD92">
        <v>21080</v>
      </c>
      <c r="AE92">
        <v>231431</v>
      </c>
      <c r="AF92">
        <f t="shared" si="22"/>
        <v>0</v>
      </c>
      <c r="AG92">
        <f t="shared" si="23"/>
        <v>0</v>
      </c>
      <c r="AH92">
        <f t="shared" si="24"/>
        <v>0</v>
      </c>
    </row>
    <row r="93" spans="1:34" x14ac:dyDescent="0.25">
      <c r="A93" s="16">
        <v>68</v>
      </c>
      <c r="B93" s="33"/>
      <c r="C93" s="33"/>
      <c r="D93" s="33"/>
      <c r="E93" s="33"/>
      <c r="F93" s="33"/>
      <c r="G93" s="33"/>
      <c r="H93" s="33"/>
      <c r="I93" s="33"/>
      <c r="J93" s="42"/>
      <c r="K93" s="42"/>
      <c r="L93" s="33"/>
      <c r="M93" s="33"/>
      <c r="N93" s="33"/>
      <c r="O93" s="33"/>
      <c r="P93" s="33"/>
      <c r="Q93" s="33"/>
      <c r="R93" s="33"/>
      <c r="S93" s="33"/>
      <c r="X93">
        <f t="shared" si="17"/>
        <v>0</v>
      </c>
      <c r="Y93">
        <f t="shared" si="18"/>
        <v>0</v>
      </c>
      <c r="Z93">
        <f t="shared" si="19"/>
        <v>0</v>
      </c>
      <c r="AA93" t="str">
        <f t="shared" si="20"/>
        <v>あり</v>
      </c>
      <c r="AB93" t="str">
        <f t="shared" si="21"/>
        <v>あり</v>
      </c>
      <c r="AC93" t="str">
        <f t="shared" si="16"/>
        <v>あり</v>
      </c>
      <c r="AD93">
        <v>22080</v>
      </c>
      <c r="AE93">
        <v>231432</v>
      </c>
      <c r="AF93">
        <f t="shared" si="22"/>
        <v>0</v>
      </c>
      <c r="AG93">
        <f t="shared" si="23"/>
        <v>0</v>
      </c>
      <c r="AH93">
        <f t="shared" si="24"/>
        <v>0</v>
      </c>
    </row>
    <row r="94" spans="1:34" x14ac:dyDescent="0.25">
      <c r="A94" s="16">
        <v>69</v>
      </c>
      <c r="B94" s="33"/>
      <c r="C94" s="33"/>
      <c r="D94" s="33"/>
      <c r="E94" s="33"/>
      <c r="F94" s="33"/>
      <c r="G94" s="33"/>
      <c r="H94" s="33"/>
      <c r="I94" s="33"/>
      <c r="J94" s="42"/>
      <c r="K94" s="42"/>
      <c r="L94" s="33"/>
      <c r="M94" s="33"/>
      <c r="N94" s="33"/>
      <c r="O94" s="33"/>
      <c r="P94" s="33"/>
      <c r="Q94" s="33"/>
      <c r="R94" s="33"/>
      <c r="S94" s="33"/>
      <c r="X94">
        <f t="shared" si="17"/>
        <v>0</v>
      </c>
      <c r="Y94">
        <f t="shared" si="18"/>
        <v>0</v>
      </c>
      <c r="Z94">
        <f t="shared" si="19"/>
        <v>0</v>
      </c>
      <c r="AA94" t="str">
        <f t="shared" si="20"/>
        <v>あり</v>
      </c>
      <c r="AB94" t="str">
        <f t="shared" si="21"/>
        <v>あり</v>
      </c>
      <c r="AC94" t="str">
        <f t="shared" si="16"/>
        <v>あり</v>
      </c>
      <c r="AD94">
        <v>23080</v>
      </c>
      <c r="AE94">
        <v>231433</v>
      </c>
      <c r="AF94">
        <f t="shared" si="22"/>
        <v>0</v>
      </c>
      <c r="AG94">
        <f t="shared" si="23"/>
        <v>0</v>
      </c>
      <c r="AH94">
        <f t="shared" si="24"/>
        <v>0</v>
      </c>
    </row>
    <row r="95" spans="1:34" x14ac:dyDescent="0.25">
      <c r="A95" s="16">
        <v>70</v>
      </c>
      <c r="B95" s="33"/>
      <c r="C95" s="33"/>
      <c r="D95" s="33"/>
      <c r="E95" s="33"/>
      <c r="F95" s="33"/>
      <c r="G95" s="33"/>
      <c r="H95" s="33"/>
      <c r="I95" s="33"/>
      <c r="J95" s="42"/>
      <c r="K95" s="42"/>
      <c r="L95" s="33"/>
      <c r="M95" s="33"/>
      <c r="N95" s="33"/>
      <c r="O95" s="33"/>
      <c r="P95" s="33"/>
      <c r="Q95" s="33"/>
      <c r="R95" s="33"/>
      <c r="S95" s="33"/>
      <c r="X95">
        <f t="shared" si="17"/>
        <v>0</v>
      </c>
      <c r="Y95">
        <f t="shared" si="18"/>
        <v>0</v>
      </c>
      <c r="Z95">
        <f t="shared" si="19"/>
        <v>0</v>
      </c>
      <c r="AA95" t="str">
        <f t="shared" si="20"/>
        <v>あり</v>
      </c>
      <c r="AB95" t="str">
        <f t="shared" si="21"/>
        <v>あり</v>
      </c>
      <c r="AC95" t="str">
        <f t="shared" si="16"/>
        <v>あり</v>
      </c>
      <c r="AD95">
        <v>21100</v>
      </c>
      <c r="AE95">
        <v>231434</v>
      </c>
      <c r="AF95">
        <f t="shared" si="22"/>
        <v>0</v>
      </c>
      <c r="AG95">
        <f t="shared" si="23"/>
        <v>0</v>
      </c>
      <c r="AH95">
        <f t="shared" si="24"/>
        <v>0</v>
      </c>
    </row>
    <row r="96" spans="1:34" x14ac:dyDescent="0.25">
      <c r="A96" s="16">
        <v>71</v>
      </c>
      <c r="B96" s="33"/>
      <c r="C96" s="33"/>
      <c r="D96" s="33"/>
      <c r="E96" s="33"/>
      <c r="F96" s="33"/>
      <c r="G96" s="33"/>
      <c r="H96" s="33"/>
      <c r="I96" s="33"/>
      <c r="J96" s="42"/>
      <c r="K96" s="42"/>
      <c r="L96" s="33"/>
      <c r="M96" s="33"/>
      <c r="N96" s="33"/>
      <c r="O96" s="33"/>
      <c r="P96" s="33"/>
      <c r="Q96" s="33"/>
      <c r="R96" s="33"/>
      <c r="S96" s="33"/>
      <c r="X96">
        <f t="shared" si="17"/>
        <v>0</v>
      </c>
      <c r="Y96">
        <f t="shared" si="18"/>
        <v>0</v>
      </c>
      <c r="Z96">
        <f t="shared" si="19"/>
        <v>0</v>
      </c>
      <c r="AA96" t="str">
        <f t="shared" si="20"/>
        <v>あり</v>
      </c>
      <c r="AB96" t="str">
        <f t="shared" si="21"/>
        <v>あり</v>
      </c>
      <c r="AC96" t="str">
        <f t="shared" si="16"/>
        <v>あり</v>
      </c>
      <c r="AD96">
        <v>22100</v>
      </c>
      <c r="AE96">
        <v>231435</v>
      </c>
      <c r="AF96">
        <f t="shared" si="22"/>
        <v>0</v>
      </c>
      <c r="AG96">
        <f t="shared" si="23"/>
        <v>0</v>
      </c>
      <c r="AH96">
        <f t="shared" si="24"/>
        <v>0</v>
      </c>
    </row>
    <row r="97" spans="1:34" x14ac:dyDescent="0.25">
      <c r="A97" s="16">
        <v>72</v>
      </c>
      <c r="B97" s="33"/>
      <c r="C97" s="33"/>
      <c r="D97" s="33"/>
      <c r="E97" s="33"/>
      <c r="F97" s="33"/>
      <c r="G97" s="33"/>
      <c r="H97" s="33"/>
      <c r="I97" s="33"/>
      <c r="J97" s="42"/>
      <c r="K97" s="42"/>
      <c r="L97" s="33"/>
      <c r="M97" s="33"/>
      <c r="N97" s="33"/>
      <c r="O97" s="33"/>
      <c r="P97" s="33"/>
      <c r="Q97" s="33"/>
      <c r="R97" s="33"/>
      <c r="S97" s="33"/>
      <c r="X97">
        <f t="shared" si="17"/>
        <v>0</v>
      </c>
      <c r="Y97">
        <f t="shared" si="18"/>
        <v>0</v>
      </c>
      <c r="Z97">
        <f t="shared" si="19"/>
        <v>0</v>
      </c>
      <c r="AA97" t="str">
        <f t="shared" si="20"/>
        <v>あり</v>
      </c>
      <c r="AB97" t="str">
        <f t="shared" si="21"/>
        <v>あり</v>
      </c>
      <c r="AC97" t="str">
        <f t="shared" si="16"/>
        <v>あり</v>
      </c>
      <c r="AD97">
        <v>23100</v>
      </c>
      <c r="AE97">
        <v>231436</v>
      </c>
      <c r="AF97">
        <f t="shared" si="22"/>
        <v>0</v>
      </c>
      <c r="AG97">
        <f t="shared" si="23"/>
        <v>0</v>
      </c>
      <c r="AH97">
        <f t="shared" si="24"/>
        <v>0</v>
      </c>
    </row>
    <row r="98" spans="1:34" x14ac:dyDescent="0.25">
      <c r="A98" s="16">
        <v>73</v>
      </c>
      <c r="B98" s="33"/>
      <c r="C98" s="33"/>
      <c r="D98" s="33"/>
      <c r="E98" s="33"/>
      <c r="F98" s="33"/>
      <c r="G98" s="33"/>
      <c r="H98" s="33"/>
      <c r="I98" s="33"/>
      <c r="J98" s="42"/>
      <c r="K98" s="42"/>
      <c r="L98" s="33"/>
      <c r="M98" s="33"/>
      <c r="N98" s="33"/>
      <c r="O98" s="33"/>
      <c r="P98" s="33"/>
      <c r="Q98" s="33"/>
      <c r="R98" s="33"/>
      <c r="S98" s="33"/>
      <c r="X98">
        <f t="shared" si="17"/>
        <v>0</v>
      </c>
      <c r="Y98">
        <f t="shared" si="18"/>
        <v>0</v>
      </c>
      <c r="Z98">
        <f t="shared" si="19"/>
        <v>0</v>
      </c>
      <c r="AA98" t="str">
        <f t="shared" si="20"/>
        <v>あり</v>
      </c>
      <c r="AB98" t="str">
        <f t="shared" si="21"/>
        <v>あり</v>
      </c>
      <c r="AC98" t="str">
        <f t="shared" si="16"/>
        <v>あり</v>
      </c>
      <c r="AD98">
        <v>21501</v>
      </c>
      <c r="AF98">
        <f t="shared" si="22"/>
        <v>0</v>
      </c>
      <c r="AG98">
        <f t="shared" si="23"/>
        <v>0</v>
      </c>
    </row>
    <row r="99" spans="1:34" x14ac:dyDescent="0.25">
      <c r="A99" s="16">
        <v>74</v>
      </c>
      <c r="B99" s="33"/>
      <c r="C99" s="33"/>
      <c r="D99" s="33"/>
      <c r="E99" s="33"/>
      <c r="F99" s="33"/>
      <c r="G99" s="33"/>
      <c r="H99" s="33"/>
      <c r="I99" s="33"/>
      <c r="J99" s="42"/>
      <c r="K99" s="42"/>
      <c r="L99" s="33"/>
      <c r="M99" s="33"/>
      <c r="N99" s="33"/>
      <c r="O99" s="33"/>
      <c r="P99" s="33"/>
      <c r="Q99" s="33"/>
      <c r="R99" s="33"/>
      <c r="S99" s="33"/>
      <c r="X99">
        <f t="shared" si="17"/>
        <v>0</v>
      </c>
      <c r="Y99">
        <f t="shared" si="18"/>
        <v>0</v>
      </c>
      <c r="Z99">
        <f t="shared" si="19"/>
        <v>0</v>
      </c>
      <c r="AA99" t="str">
        <f t="shared" si="20"/>
        <v>あり</v>
      </c>
      <c r="AB99" t="str">
        <f t="shared" si="21"/>
        <v>あり</v>
      </c>
      <c r="AC99" t="str">
        <f t="shared" si="16"/>
        <v>あり</v>
      </c>
      <c r="AD99">
        <v>22501</v>
      </c>
      <c r="AF99">
        <f t="shared" si="22"/>
        <v>0</v>
      </c>
      <c r="AG99">
        <f t="shared" si="23"/>
        <v>0</v>
      </c>
    </row>
    <row r="100" spans="1:34" x14ac:dyDescent="0.25">
      <c r="A100" s="16">
        <v>75</v>
      </c>
      <c r="B100" s="33"/>
      <c r="C100" s="33"/>
      <c r="D100" s="33"/>
      <c r="E100" s="33"/>
      <c r="F100" s="33"/>
      <c r="G100" s="33"/>
      <c r="H100" s="33"/>
      <c r="I100" s="33"/>
      <c r="J100" s="42"/>
      <c r="K100" s="42"/>
      <c r="L100" s="33"/>
      <c r="M100" s="33"/>
      <c r="N100" s="33"/>
      <c r="O100" s="33"/>
      <c r="P100" s="33"/>
      <c r="Q100" s="33"/>
      <c r="R100" s="33"/>
      <c r="S100" s="33"/>
      <c r="X100">
        <f t="shared" si="17"/>
        <v>0</v>
      </c>
      <c r="Y100">
        <f t="shared" si="18"/>
        <v>0</v>
      </c>
      <c r="Z100">
        <f t="shared" si="19"/>
        <v>0</v>
      </c>
      <c r="AA100" t="str">
        <f t="shared" si="20"/>
        <v>あり</v>
      </c>
      <c r="AB100" t="str">
        <f t="shared" si="21"/>
        <v>あり</v>
      </c>
      <c r="AC100" t="str">
        <f t="shared" si="16"/>
        <v>あり</v>
      </c>
      <c r="AD100">
        <v>23501</v>
      </c>
      <c r="AF100">
        <f t="shared" si="22"/>
        <v>0</v>
      </c>
      <c r="AG100">
        <f t="shared" si="23"/>
        <v>0</v>
      </c>
    </row>
    <row r="101" spans="1:34" x14ac:dyDescent="0.25">
      <c r="A101" s="16">
        <v>76</v>
      </c>
      <c r="B101" s="33"/>
      <c r="C101" s="33"/>
      <c r="D101" s="33"/>
      <c r="E101" s="33"/>
      <c r="F101" s="33"/>
      <c r="G101" s="33"/>
      <c r="H101" s="33"/>
      <c r="I101" s="33"/>
      <c r="J101" s="42"/>
      <c r="K101" s="42"/>
      <c r="L101" s="33"/>
      <c r="M101" s="33"/>
      <c r="N101" s="33"/>
      <c r="O101" s="33"/>
      <c r="P101" s="33"/>
      <c r="Q101" s="33"/>
      <c r="R101" s="33"/>
      <c r="S101" s="33"/>
      <c r="X101">
        <f t="shared" si="17"/>
        <v>0</v>
      </c>
      <c r="Y101">
        <f t="shared" si="18"/>
        <v>0</v>
      </c>
      <c r="Z101">
        <f t="shared" si="19"/>
        <v>0</v>
      </c>
      <c r="AA101" t="str">
        <f t="shared" si="20"/>
        <v>あり</v>
      </c>
      <c r="AB101" t="str">
        <f t="shared" si="21"/>
        <v>あり</v>
      </c>
      <c r="AC101" t="str">
        <f t="shared" si="16"/>
        <v>あり</v>
      </c>
      <c r="AD101">
        <v>21502</v>
      </c>
      <c r="AF101">
        <f t="shared" si="22"/>
        <v>0</v>
      </c>
      <c r="AG101">
        <f t="shared" si="23"/>
        <v>0</v>
      </c>
    </row>
    <row r="102" spans="1:34" x14ac:dyDescent="0.25">
      <c r="A102" s="16">
        <v>77</v>
      </c>
      <c r="B102" s="33"/>
      <c r="C102" s="33"/>
      <c r="D102" s="33"/>
      <c r="E102" s="33"/>
      <c r="F102" s="33"/>
      <c r="G102" s="33"/>
      <c r="H102" s="33"/>
      <c r="I102" s="33"/>
      <c r="J102" s="42"/>
      <c r="K102" s="42"/>
      <c r="L102" s="33"/>
      <c r="M102" s="33"/>
      <c r="N102" s="33"/>
      <c r="O102" s="33"/>
      <c r="P102" s="33"/>
      <c r="Q102" s="33"/>
      <c r="R102" s="33"/>
      <c r="S102" s="33"/>
      <c r="X102">
        <f t="shared" si="17"/>
        <v>0</v>
      </c>
      <c r="Y102">
        <f t="shared" si="18"/>
        <v>0</v>
      </c>
      <c r="Z102">
        <f t="shared" si="19"/>
        <v>0</v>
      </c>
      <c r="AA102" t="str">
        <f t="shared" si="20"/>
        <v>あり</v>
      </c>
      <c r="AB102" t="str">
        <f t="shared" si="21"/>
        <v>あり</v>
      </c>
      <c r="AC102" t="str">
        <f t="shared" si="16"/>
        <v>あり</v>
      </c>
      <c r="AD102">
        <v>22502</v>
      </c>
      <c r="AF102">
        <f t="shared" si="22"/>
        <v>0</v>
      </c>
      <c r="AG102">
        <f t="shared" si="23"/>
        <v>0</v>
      </c>
    </row>
    <row r="103" spans="1:34" x14ac:dyDescent="0.25">
      <c r="A103" s="16">
        <v>78</v>
      </c>
      <c r="B103" s="33"/>
      <c r="C103" s="33"/>
      <c r="D103" s="33"/>
      <c r="E103" s="33"/>
      <c r="F103" s="33"/>
      <c r="G103" s="33"/>
      <c r="H103" s="33"/>
      <c r="I103" s="33"/>
      <c r="J103" s="42"/>
      <c r="K103" s="42"/>
      <c r="L103" s="33"/>
      <c r="M103" s="33"/>
      <c r="N103" s="33"/>
      <c r="O103" s="33"/>
      <c r="P103" s="33"/>
      <c r="Q103" s="33"/>
      <c r="R103" s="33"/>
      <c r="S103" s="33"/>
      <c r="X103">
        <f t="shared" si="17"/>
        <v>0</v>
      </c>
      <c r="Y103">
        <f t="shared" si="18"/>
        <v>0</v>
      </c>
      <c r="Z103">
        <f t="shared" si="19"/>
        <v>0</v>
      </c>
      <c r="AA103" t="str">
        <f t="shared" si="20"/>
        <v>あり</v>
      </c>
      <c r="AB103" t="str">
        <f t="shared" si="21"/>
        <v>あり</v>
      </c>
      <c r="AC103" t="str">
        <f t="shared" si="16"/>
        <v>あり</v>
      </c>
      <c r="AD103">
        <v>23502</v>
      </c>
      <c r="AF103">
        <f t="shared" si="22"/>
        <v>0</v>
      </c>
      <c r="AG103">
        <f t="shared" si="23"/>
        <v>0</v>
      </c>
    </row>
    <row r="104" spans="1:34" x14ac:dyDescent="0.25">
      <c r="A104" s="16">
        <v>79</v>
      </c>
      <c r="B104" s="33"/>
      <c r="C104" s="33"/>
      <c r="D104" s="33"/>
      <c r="E104" s="33"/>
      <c r="F104" s="33"/>
      <c r="G104" s="33"/>
      <c r="H104" s="33"/>
      <c r="I104" s="33"/>
      <c r="J104" s="42"/>
      <c r="K104" s="42"/>
      <c r="L104" s="33"/>
      <c r="M104" s="33"/>
      <c r="N104" s="33"/>
      <c r="O104" s="33"/>
      <c r="P104" s="33"/>
      <c r="Q104" s="33"/>
      <c r="R104" s="33"/>
      <c r="S104" s="33"/>
      <c r="X104">
        <f t="shared" si="17"/>
        <v>0</v>
      </c>
      <c r="Y104">
        <f t="shared" si="18"/>
        <v>0</v>
      </c>
      <c r="Z104">
        <f t="shared" si="19"/>
        <v>0</v>
      </c>
      <c r="AA104" t="str">
        <f t="shared" si="20"/>
        <v>あり</v>
      </c>
      <c r="AB104" t="str">
        <f t="shared" si="21"/>
        <v>あり</v>
      </c>
      <c r="AC104" t="str">
        <f t="shared" si="16"/>
        <v>あり</v>
      </c>
      <c r="AD104">
        <v>21503</v>
      </c>
      <c r="AF104">
        <f t="shared" si="22"/>
        <v>0</v>
      </c>
      <c r="AG104">
        <f t="shared" si="23"/>
        <v>0</v>
      </c>
    </row>
    <row r="105" spans="1:34" x14ac:dyDescent="0.25">
      <c r="A105" s="16">
        <v>80</v>
      </c>
      <c r="B105" s="33"/>
      <c r="C105" s="33"/>
      <c r="D105" s="33"/>
      <c r="E105" s="33"/>
      <c r="F105" s="33"/>
      <c r="G105" s="33"/>
      <c r="H105" s="33"/>
      <c r="I105" s="33"/>
      <c r="J105" s="42"/>
      <c r="K105" s="42"/>
      <c r="L105" s="33"/>
      <c r="M105" s="33"/>
      <c r="N105" s="33"/>
      <c r="O105" s="33"/>
      <c r="P105" s="33"/>
      <c r="Q105" s="33"/>
      <c r="R105" s="33"/>
      <c r="S105" s="33"/>
      <c r="X105">
        <f t="shared" si="17"/>
        <v>0</v>
      </c>
      <c r="Y105">
        <f t="shared" si="18"/>
        <v>0</v>
      </c>
      <c r="Z105">
        <f t="shared" si="19"/>
        <v>0</v>
      </c>
      <c r="AA105" t="str">
        <f t="shared" si="20"/>
        <v>あり</v>
      </c>
      <c r="AB105" t="str">
        <f t="shared" si="21"/>
        <v>あり</v>
      </c>
      <c r="AC105" t="str">
        <f t="shared" si="16"/>
        <v>あり</v>
      </c>
      <c r="AD105">
        <v>22503</v>
      </c>
      <c r="AF105">
        <f t="shared" si="22"/>
        <v>0</v>
      </c>
      <c r="AG105">
        <f t="shared" si="23"/>
        <v>0</v>
      </c>
    </row>
    <row r="106" spans="1:34" x14ac:dyDescent="0.25">
      <c r="A106" s="16">
        <v>81</v>
      </c>
      <c r="B106" s="33"/>
      <c r="C106" s="33"/>
      <c r="D106" s="33"/>
      <c r="E106" s="33"/>
      <c r="F106" s="33"/>
      <c r="G106" s="33"/>
      <c r="H106" s="33"/>
      <c r="I106" s="33"/>
      <c r="J106" s="42"/>
      <c r="K106" s="42"/>
      <c r="L106" s="33"/>
      <c r="M106" s="33"/>
      <c r="N106" s="33"/>
      <c r="O106" s="33"/>
      <c r="P106" s="33"/>
      <c r="Q106" s="33"/>
      <c r="R106" s="33"/>
      <c r="S106" s="33"/>
      <c r="X106">
        <f t="shared" si="17"/>
        <v>0</v>
      </c>
      <c r="Y106">
        <f t="shared" si="18"/>
        <v>0</v>
      </c>
      <c r="Z106">
        <f t="shared" si="19"/>
        <v>0</v>
      </c>
      <c r="AA106" t="str">
        <f t="shared" si="20"/>
        <v>あり</v>
      </c>
      <c r="AB106" t="str">
        <f t="shared" si="21"/>
        <v>あり</v>
      </c>
      <c r="AC106" t="str">
        <f t="shared" si="16"/>
        <v>あり</v>
      </c>
      <c r="AD106">
        <v>23503</v>
      </c>
      <c r="AF106">
        <f t="shared" si="22"/>
        <v>0</v>
      </c>
      <c r="AG106">
        <f t="shared" si="23"/>
        <v>0</v>
      </c>
    </row>
    <row r="107" spans="1:34" x14ac:dyDescent="0.25">
      <c r="A107" s="16">
        <v>82</v>
      </c>
      <c r="B107" s="33"/>
      <c r="C107" s="33"/>
      <c r="D107" s="33"/>
      <c r="E107" s="33"/>
      <c r="F107" s="33"/>
      <c r="G107" s="33"/>
      <c r="H107" s="33"/>
      <c r="I107" s="33"/>
      <c r="J107" s="42"/>
      <c r="K107" s="42"/>
      <c r="L107" s="33"/>
      <c r="M107" s="33"/>
      <c r="N107" s="33"/>
      <c r="O107" s="33"/>
      <c r="P107" s="33"/>
      <c r="Q107" s="33"/>
      <c r="R107" s="33"/>
      <c r="S107" s="33"/>
      <c r="X107">
        <f t="shared" si="17"/>
        <v>0</v>
      </c>
      <c r="Y107">
        <f t="shared" si="18"/>
        <v>0</v>
      </c>
      <c r="Z107">
        <f t="shared" si="19"/>
        <v>0</v>
      </c>
      <c r="AA107" t="str">
        <f t="shared" si="20"/>
        <v>あり</v>
      </c>
      <c r="AB107" t="str">
        <f t="shared" si="21"/>
        <v>あり</v>
      </c>
      <c r="AC107" t="str">
        <f t="shared" si="16"/>
        <v>あり</v>
      </c>
    </row>
    <row r="108" spans="1:34" x14ac:dyDescent="0.25">
      <c r="A108" s="16">
        <v>83</v>
      </c>
      <c r="B108" s="33"/>
      <c r="C108" s="33"/>
      <c r="D108" s="33"/>
      <c r="E108" s="33"/>
      <c r="F108" s="33"/>
      <c r="G108" s="33"/>
      <c r="H108" s="33"/>
      <c r="I108" s="33"/>
      <c r="J108" s="42"/>
      <c r="K108" s="42"/>
      <c r="L108" s="33"/>
      <c r="M108" s="33"/>
      <c r="N108" s="33"/>
      <c r="O108" s="33"/>
      <c r="P108" s="33"/>
      <c r="Q108" s="33"/>
      <c r="R108" s="33"/>
      <c r="S108" s="33"/>
      <c r="X108">
        <f t="shared" si="17"/>
        <v>0</v>
      </c>
      <c r="Y108">
        <f t="shared" si="18"/>
        <v>0</v>
      </c>
      <c r="Z108">
        <f t="shared" si="19"/>
        <v>0</v>
      </c>
      <c r="AA108" t="str">
        <f t="shared" si="20"/>
        <v>あり</v>
      </c>
      <c r="AB108" t="str">
        <f t="shared" si="21"/>
        <v>あり</v>
      </c>
      <c r="AC108" t="str">
        <f t="shared" si="16"/>
        <v>あり</v>
      </c>
    </row>
    <row r="109" spans="1:34" x14ac:dyDescent="0.25">
      <c r="A109" s="16">
        <v>84</v>
      </c>
      <c r="B109" s="33"/>
      <c r="C109" s="33"/>
      <c r="D109" s="33"/>
      <c r="E109" s="33"/>
      <c r="F109" s="33"/>
      <c r="G109" s="33"/>
      <c r="H109" s="33"/>
      <c r="I109" s="33"/>
      <c r="J109" s="42"/>
      <c r="K109" s="42"/>
      <c r="L109" s="33"/>
      <c r="M109" s="33"/>
      <c r="N109" s="33"/>
      <c r="O109" s="33"/>
      <c r="P109" s="33"/>
      <c r="Q109" s="33"/>
      <c r="R109" s="33"/>
      <c r="S109" s="33"/>
      <c r="X109">
        <f t="shared" si="17"/>
        <v>0</v>
      </c>
      <c r="Y109">
        <f t="shared" si="18"/>
        <v>0</v>
      </c>
      <c r="Z109">
        <f t="shared" si="19"/>
        <v>0</v>
      </c>
      <c r="AA109" t="str">
        <f t="shared" si="20"/>
        <v>あり</v>
      </c>
      <c r="AB109" t="str">
        <f t="shared" si="21"/>
        <v>あり</v>
      </c>
      <c r="AC109" t="str">
        <f t="shared" si="16"/>
        <v>あり</v>
      </c>
    </row>
    <row r="110" spans="1:34" x14ac:dyDescent="0.25">
      <c r="A110" s="16">
        <v>85</v>
      </c>
      <c r="B110" s="33"/>
      <c r="C110" s="33"/>
      <c r="D110" s="33"/>
      <c r="E110" s="33"/>
      <c r="F110" s="33"/>
      <c r="G110" s="33"/>
      <c r="H110" s="33"/>
      <c r="I110" s="33"/>
      <c r="J110" s="42"/>
      <c r="K110" s="42"/>
      <c r="L110" s="33"/>
      <c r="M110" s="33"/>
      <c r="N110" s="33"/>
      <c r="O110" s="33"/>
      <c r="P110" s="33"/>
      <c r="Q110" s="33"/>
      <c r="R110" s="33"/>
      <c r="S110" s="33"/>
      <c r="X110">
        <f t="shared" si="17"/>
        <v>0</v>
      </c>
      <c r="Y110">
        <f t="shared" si="18"/>
        <v>0</v>
      </c>
      <c r="Z110">
        <f t="shared" si="19"/>
        <v>0</v>
      </c>
      <c r="AA110" t="str">
        <f t="shared" si="20"/>
        <v>あり</v>
      </c>
      <c r="AB110" t="str">
        <f t="shared" si="21"/>
        <v>あり</v>
      </c>
      <c r="AC110" t="str">
        <f t="shared" si="16"/>
        <v>あり</v>
      </c>
      <c r="AD110">
        <v>21627</v>
      </c>
      <c r="AF110">
        <f t="shared" si="22"/>
        <v>0</v>
      </c>
      <c r="AG110">
        <f t="shared" si="23"/>
        <v>0</v>
      </c>
    </row>
    <row r="111" spans="1:34" x14ac:dyDescent="0.25">
      <c r="A111" s="16">
        <v>86</v>
      </c>
      <c r="B111" s="33"/>
      <c r="C111" s="33"/>
      <c r="D111" s="33"/>
      <c r="E111" s="33"/>
      <c r="F111" s="33"/>
      <c r="G111" s="33"/>
      <c r="H111" s="33"/>
      <c r="I111" s="33"/>
      <c r="J111" s="42"/>
      <c r="K111" s="42"/>
      <c r="L111" s="33"/>
      <c r="M111" s="33"/>
      <c r="N111" s="33"/>
      <c r="O111" s="33"/>
      <c r="P111" s="33"/>
      <c r="Q111" s="33"/>
      <c r="R111" s="33"/>
      <c r="S111" s="33"/>
      <c r="X111">
        <f t="shared" si="17"/>
        <v>0</v>
      </c>
      <c r="Y111">
        <f t="shared" si="18"/>
        <v>0</v>
      </c>
      <c r="Z111">
        <f t="shared" si="19"/>
        <v>0</v>
      </c>
      <c r="AA111" t="str">
        <f t="shared" si="20"/>
        <v>あり</v>
      </c>
      <c r="AB111" t="str">
        <f t="shared" si="21"/>
        <v>あり</v>
      </c>
      <c r="AC111" t="str">
        <f t="shared" si="16"/>
        <v>あり</v>
      </c>
      <c r="AD111">
        <v>22627</v>
      </c>
      <c r="AF111">
        <f t="shared" si="22"/>
        <v>0</v>
      </c>
      <c r="AG111">
        <f t="shared" si="23"/>
        <v>0</v>
      </c>
    </row>
    <row r="112" spans="1:34" x14ac:dyDescent="0.25">
      <c r="A112" s="16">
        <v>87</v>
      </c>
      <c r="B112" s="33"/>
      <c r="C112" s="33"/>
      <c r="D112" s="33"/>
      <c r="E112" s="33"/>
      <c r="F112" s="33"/>
      <c r="G112" s="33"/>
      <c r="H112" s="33"/>
      <c r="I112" s="33"/>
      <c r="J112" s="42"/>
      <c r="K112" s="42"/>
      <c r="L112" s="33"/>
      <c r="M112" s="33"/>
      <c r="N112" s="33"/>
      <c r="O112" s="33"/>
      <c r="P112" s="33"/>
      <c r="Q112" s="33"/>
      <c r="R112" s="33"/>
      <c r="S112" s="33"/>
      <c r="X112">
        <f t="shared" si="17"/>
        <v>0</v>
      </c>
      <c r="Y112">
        <f t="shared" si="18"/>
        <v>0</v>
      </c>
      <c r="Z112">
        <f t="shared" si="19"/>
        <v>0</v>
      </c>
      <c r="AA112" t="str">
        <f t="shared" si="20"/>
        <v>あり</v>
      </c>
      <c r="AB112" t="str">
        <f t="shared" si="21"/>
        <v>あり</v>
      </c>
      <c r="AC112" t="str">
        <f t="shared" si="16"/>
        <v>あり</v>
      </c>
      <c r="AD112">
        <v>23627</v>
      </c>
      <c r="AF112">
        <f t="shared" si="22"/>
        <v>0</v>
      </c>
      <c r="AG112">
        <f t="shared" si="23"/>
        <v>0</v>
      </c>
    </row>
    <row r="113" spans="1:34" x14ac:dyDescent="0.25">
      <c r="A113" s="16">
        <v>88</v>
      </c>
      <c r="B113" s="33"/>
      <c r="C113" s="33"/>
      <c r="D113" s="33"/>
      <c r="E113" s="33"/>
      <c r="F113" s="33"/>
      <c r="G113" s="33"/>
      <c r="H113" s="33"/>
      <c r="I113" s="33"/>
      <c r="J113" s="42"/>
      <c r="K113" s="42"/>
      <c r="L113" s="33"/>
      <c r="M113" s="33"/>
      <c r="N113" s="33"/>
      <c r="O113" s="33"/>
      <c r="P113" s="33"/>
      <c r="Q113" s="33"/>
      <c r="R113" s="33"/>
      <c r="S113" s="33"/>
      <c r="X113">
        <f t="shared" si="17"/>
        <v>0</v>
      </c>
      <c r="Y113">
        <f t="shared" si="18"/>
        <v>0</v>
      </c>
      <c r="Z113">
        <f t="shared" si="19"/>
        <v>0</v>
      </c>
      <c r="AA113" t="str">
        <f t="shared" si="20"/>
        <v>あり</v>
      </c>
      <c r="AB113" t="str">
        <f t="shared" si="21"/>
        <v>あり</v>
      </c>
      <c r="AC113" t="str">
        <f t="shared" si="16"/>
        <v>あり</v>
      </c>
    </row>
    <row r="114" spans="1:34" x14ac:dyDescent="0.25">
      <c r="A114" s="16">
        <v>89</v>
      </c>
      <c r="B114" s="33"/>
      <c r="C114" s="33"/>
      <c r="D114" s="33"/>
      <c r="E114" s="33"/>
      <c r="F114" s="33"/>
      <c r="G114" s="33"/>
      <c r="H114" s="33"/>
      <c r="I114" s="33"/>
      <c r="J114" s="42"/>
      <c r="K114" s="42"/>
      <c r="L114" s="33"/>
      <c r="M114" s="33"/>
      <c r="N114" s="33"/>
      <c r="O114" s="33"/>
      <c r="P114" s="33"/>
      <c r="Q114" s="33"/>
      <c r="R114" s="33"/>
      <c r="S114" s="33"/>
      <c r="X114">
        <f t="shared" si="17"/>
        <v>0</v>
      </c>
      <c r="Y114">
        <f t="shared" si="18"/>
        <v>0</v>
      </c>
      <c r="Z114">
        <f t="shared" si="19"/>
        <v>0</v>
      </c>
      <c r="AA114" t="str">
        <f t="shared" si="20"/>
        <v>あり</v>
      </c>
      <c r="AB114" t="str">
        <f t="shared" si="21"/>
        <v>あり</v>
      </c>
      <c r="AC114" t="str">
        <f t="shared" si="16"/>
        <v>あり</v>
      </c>
    </row>
    <row r="115" spans="1:34" x14ac:dyDescent="0.25">
      <c r="A115" s="16">
        <v>90</v>
      </c>
      <c r="B115" s="33"/>
      <c r="C115" s="33"/>
      <c r="D115" s="33"/>
      <c r="E115" s="33"/>
      <c r="F115" s="33"/>
      <c r="G115" s="33"/>
      <c r="H115" s="33"/>
      <c r="I115" s="33"/>
      <c r="J115" s="42"/>
      <c r="K115" s="42"/>
      <c r="L115" s="33"/>
      <c r="M115" s="33"/>
      <c r="N115" s="33"/>
      <c r="O115" s="33"/>
      <c r="P115" s="33"/>
      <c r="Q115" s="33"/>
      <c r="R115" s="33"/>
      <c r="S115" s="33"/>
      <c r="X115">
        <f t="shared" si="17"/>
        <v>0</v>
      </c>
      <c r="Y115">
        <f t="shared" si="18"/>
        <v>0</v>
      </c>
      <c r="Z115">
        <f t="shared" si="19"/>
        <v>0</v>
      </c>
      <c r="AA115" t="str">
        <f t="shared" si="20"/>
        <v>あり</v>
      </c>
      <c r="AB115" t="str">
        <f t="shared" si="21"/>
        <v>あり</v>
      </c>
      <c r="AC115" t="str">
        <f t="shared" si="16"/>
        <v>あり</v>
      </c>
    </row>
    <row r="116" spans="1:34" x14ac:dyDescent="0.25">
      <c r="A116" s="16">
        <v>91</v>
      </c>
      <c r="B116" s="33"/>
      <c r="C116" s="33"/>
      <c r="D116" s="33"/>
      <c r="E116" s="33"/>
      <c r="F116" s="33"/>
      <c r="G116" s="33"/>
      <c r="H116" s="33"/>
      <c r="I116" s="33"/>
      <c r="J116" s="42"/>
      <c r="K116" s="42"/>
      <c r="L116" s="33"/>
      <c r="M116" s="33"/>
      <c r="N116" s="33"/>
      <c r="O116" s="33"/>
      <c r="P116" s="33"/>
      <c r="Q116" s="33"/>
      <c r="R116" s="33"/>
      <c r="S116" s="33"/>
      <c r="X116">
        <f t="shared" si="17"/>
        <v>0</v>
      </c>
      <c r="Y116">
        <f t="shared" si="18"/>
        <v>0</v>
      </c>
      <c r="Z116">
        <f t="shared" si="19"/>
        <v>0</v>
      </c>
      <c r="AA116" t="str">
        <f t="shared" si="20"/>
        <v>あり</v>
      </c>
      <c r="AB116" t="str">
        <f t="shared" si="21"/>
        <v>あり</v>
      </c>
      <c r="AC116" t="str">
        <f t="shared" si="16"/>
        <v>あり</v>
      </c>
    </row>
    <row r="117" spans="1:34" x14ac:dyDescent="0.25">
      <c r="A117" s="16">
        <v>92</v>
      </c>
      <c r="B117" s="33"/>
      <c r="C117" s="33"/>
      <c r="D117" s="33"/>
      <c r="E117" s="33"/>
      <c r="F117" s="33"/>
      <c r="G117" s="33"/>
      <c r="H117" s="33"/>
      <c r="I117" s="33"/>
      <c r="J117" s="42"/>
      <c r="K117" s="42"/>
      <c r="L117" s="33"/>
      <c r="M117" s="33"/>
      <c r="N117" s="33"/>
      <c r="O117" s="33"/>
      <c r="P117" s="33"/>
      <c r="Q117" s="33"/>
      <c r="R117" s="33"/>
      <c r="S117" s="33"/>
      <c r="X117">
        <f t="shared" si="17"/>
        <v>0</v>
      </c>
      <c r="Y117">
        <f t="shared" si="18"/>
        <v>0</v>
      </c>
      <c r="Z117">
        <f t="shared" si="19"/>
        <v>0</v>
      </c>
      <c r="AA117" t="str">
        <f t="shared" si="20"/>
        <v>あり</v>
      </c>
      <c r="AB117" t="str">
        <f t="shared" si="21"/>
        <v>あり</v>
      </c>
      <c r="AC117" t="str">
        <f t="shared" si="16"/>
        <v>あり</v>
      </c>
    </row>
    <row r="118" spans="1:34" x14ac:dyDescent="0.25">
      <c r="A118" s="16">
        <v>93</v>
      </c>
      <c r="B118" s="33"/>
      <c r="C118" s="33"/>
      <c r="D118" s="33"/>
      <c r="E118" s="33"/>
      <c r="F118" s="33"/>
      <c r="G118" s="33"/>
      <c r="H118" s="33"/>
      <c r="I118" s="33"/>
      <c r="J118" s="42"/>
      <c r="K118" s="42"/>
      <c r="L118" s="33"/>
      <c r="M118" s="33"/>
      <c r="N118" s="33"/>
      <c r="O118" s="33"/>
      <c r="P118" s="33"/>
      <c r="Q118" s="33"/>
      <c r="R118" s="33"/>
      <c r="S118" s="33"/>
      <c r="X118">
        <f t="shared" si="17"/>
        <v>0</v>
      </c>
      <c r="Y118">
        <f t="shared" si="18"/>
        <v>0</v>
      </c>
      <c r="Z118">
        <f t="shared" si="19"/>
        <v>0</v>
      </c>
      <c r="AA118" t="str">
        <f t="shared" si="20"/>
        <v>あり</v>
      </c>
      <c r="AB118" t="str">
        <f t="shared" si="21"/>
        <v>あり</v>
      </c>
      <c r="AC118" t="str">
        <f t="shared" si="16"/>
        <v>あり</v>
      </c>
    </row>
    <row r="119" spans="1:34" x14ac:dyDescent="0.25">
      <c r="A119" s="16">
        <v>94</v>
      </c>
      <c r="B119" s="33"/>
      <c r="C119" s="33"/>
      <c r="D119" s="33"/>
      <c r="E119" s="33"/>
      <c r="F119" s="33"/>
      <c r="G119" s="33"/>
      <c r="H119" s="33"/>
      <c r="I119" s="33"/>
      <c r="J119" s="42"/>
      <c r="K119" s="42"/>
      <c r="L119" s="33"/>
      <c r="M119" s="33"/>
      <c r="N119" s="33"/>
      <c r="O119" s="33"/>
      <c r="P119" s="33"/>
      <c r="Q119" s="33"/>
      <c r="R119" s="33"/>
      <c r="S119" s="33"/>
      <c r="X119">
        <f t="shared" si="17"/>
        <v>0</v>
      </c>
      <c r="Y119">
        <f t="shared" si="18"/>
        <v>0</v>
      </c>
      <c r="Z119">
        <f t="shared" si="19"/>
        <v>0</v>
      </c>
      <c r="AA119" t="str">
        <f t="shared" si="20"/>
        <v>あり</v>
      </c>
      <c r="AB119" t="str">
        <f t="shared" si="21"/>
        <v>あり</v>
      </c>
      <c r="AC119" t="str">
        <f t="shared" si="16"/>
        <v>あり</v>
      </c>
      <c r="AD119">
        <v>11000</v>
      </c>
      <c r="AF119" t="s">
        <v>1</v>
      </c>
      <c r="AG119" t="s">
        <v>1</v>
      </c>
    </row>
    <row r="120" spans="1:34" x14ac:dyDescent="0.25">
      <c r="A120" s="16">
        <v>95</v>
      </c>
      <c r="B120" s="33"/>
      <c r="C120" s="33"/>
      <c r="D120" s="33"/>
      <c r="E120" s="33"/>
      <c r="F120" s="33"/>
      <c r="G120" s="33"/>
      <c r="H120" s="33"/>
      <c r="I120" s="33"/>
      <c r="J120" s="42"/>
      <c r="K120" s="42"/>
      <c r="L120" s="33"/>
      <c r="M120" s="33"/>
      <c r="N120" s="33"/>
      <c r="O120" s="33"/>
      <c r="P120" s="33"/>
      <c r="Q120" s="33"/>
      <c r="R120" s="33"/>
      <c r="S120" s="33"/>
      <c r="X120">
        <f t="shared" si="17"/>
        <v>0</v>
      </c>
      <c r="Y120">
        <f t="shared" si="18"/>
        <v>0</v>
      </c>
      <c r="Z120">
        <f t="shared" si="19"/>
        <v>0</v>
      </c>
      <c r="AA120" t="str">
        <f t="shared" si="20"/>
        <v>あり</v>
      </c>
      <c r="AB120" t="str">
        <f t="shared" si="21"/>
        <v>あり</v>
      </c>
      <c r="AC120" t="str">
        <f t="shared" si="16"/>
        <v>あり</v>
      </c>
      <c r="AD120">
        <v>12000</v>
      </c>
      <c r="AF120" t="s">
        <v>1</v>
      </c>
      <c r="AG120" t="s">
        <v>1</v>
      </c>
    </row>
    <row r="121" spans="1:34" x14ac:dyDescent="0.25">
      <c r="A121" s="16">
        <v>96</v>
      </c>
      <c r="B121" s="33"/>
      <c r="C121" s="33"/>
      <c r="D121" s="33"/>
      <c r="E121" s="33"/>
      <c r="F121" s="33"/>
      <c r="G121" s="33"/>
      <c r="H121" s="33"/>
      <c r="I121" s="33"/>
      <c r="J121" s="42"/>
      <c r="K121" s="42"/>
      <c r="L121" s="33"/>
      <c r="M121" s="33"/>
      <c r="N121" s="33"/>
      <c r="O121" s="33"/>
      <c r="P121" s="33"/>
      <c r="Q121" s="33"/>
      <c r="R121" s="33"/>
      <c r="S121" s="33"/>
      <c r="X121">
        <f t="shared" si="17"/>
        <v>0</v>
      </c>
      <c r="Y121">
        <f t="shared" si="18"/>
        <v>0</v>
      </c>
      <c r="Z121">
        <f t="shared" si="19"/>
        <v>0</v>
      </c>
      <c r="AA121" t="str">
        <f t="shared" si="20"/>
        <v>あり</v>
      </c>
      <c r="AB121" t="str">
        <f t="shared" si="21"/>
        <v>あり</v>
      </c>
      <c r="AC121" t="str">
        <f t="shared" si="16"/>
        <v>あり</v>
      </c>
      <c r="AD121">
        <v>13000</v>
      </c>
      <c r="AF121" t="s">
        <v>1</v>
      </c>
      <c r="AG121" t="s">
        <v>1</v>
      </c>
    </row>
    <row r="122" spans="1:34" x14ac:dyDescent="0.25">
      <c r="A122" s="16">
        <v>97</v>
      </c>
      <c r="B122" s="33"/>
      <c r="C122" s="33"/>
      <c r="D122" s="33"/>
      <c r="E122" s="33"/>
      <c r="F122" s="33"/>
      <c r="G122" s="33"/>
      <c r="H122" s="33"/>
      <c r="I122" s="33"/>
      <c r="J122" s="42"/>
      <c r="K122" s="42"/>
      <c r="L122" s="33"/>
      <c r="M122" s="33"/>
      <c r="N122" s="33"/>
      <c r="O122" s="33"/>
      <c r="P122" s="33"/>
      <c r="Q122" s="33"/>
      <c r="R122" s="33"/>
      <c r="S122" s="33"/>
      <c r="X122">
        <f t="shared" si="17"/>
        <v>0</v>
      </c>
      <c r="Y122">
        <f t="shared" si="18"/>
        <v>0</v>
      </c>
      <c r="Z122">
        <f t="shared" si="19"/>
        <v>0</v>
      </c>
      <c r="AA122" t="str">
        <f t="shared" si="20"/>
        <v>あり</v>
      </c>
      <c r="AB122" t="str">
        <f t="shared" si="21"/>
        <v>あり</v>
      </c>
      <c r="AC122" t="str">
        <f t="shared" ref="AC122:AC155" si="25">IF(COUNTIF($AE$26:$AE$128,Z122),"あり","なし")</f>
        <v>あり</v>
      </c>
      <c r="AD122">
        <v>21000</v>
      </c>
      <c r="AE122">
        <v>110000</v>
      </c>
      <c r="AF122" t="s">
        <v>1</v>
      </c>
      <c r="AG122" t="s">
        <v>1</v>
      </c>
      <c r="AH122" t="s">
        <v>1</v>
      </c>
    </row>
    <row r="123" spans="1:34" x14ac:dyDescent="0.25">
      <c r="A123" s="16">
        <v>98</v>
      </c>
      <c r="B123" s="33"/>
      <c r="C123" s="33"/>
      <c r="D123" s="33"/>
      <c r="E123" s="33"/>
      <c r="F123" s="33"/>
      <c r="G123" s="33"/>
      <c r="H123" s="33"/>
      <c r="I123" s="33"/>
      <c r="J123" s="42"/>
      <c r="K123" s="42"/>
      <c r="L123" s="33"/>
      <c r="M123" s="33"/>
      <c r="N123" s="33"/>
      <c r="O123" s="33"/>
      <c r="P123" s="33"/>
      <c r="Q123" s="33"/>
      <c r="R123" s="33"/>
      <c r="S123" s="33"/>
      <c r="X123">
        <f t="shared" si="17"/>
        <v>0</v>
      </c>
      <c r="Y123">
        <f t="shared" si="18"/>
        <v>0</v>
      </c>
      <c r="Z123">
        <f t="shared" si="19"/>
        <v>0</v>
      </c>
      <c r="AA123" t="str">
        <f t="shared" si="20"/>
        <v>あり</v>
      </c>
      <c r="AB123" t="str">
        <f t="shared" si="21"/>
        <v>あり</v>
      </c>
      <c r="AC123" t="str">
        <f t="shared" si="25"/>
        <v>あり</v>
      </c>
      <c r="AD123">
        <v>22000</v>
      </c>
      <c r="AE123">
        <v>120000</v>
      </c>
      <c r="AF123" t="s">
        <v>1</v>
      </c>
      <c r="AG123" t="s">
        <v>1</v>
      </c>
      <c r="AH123" t="s">
        <v>1</v>
      </c>
    </row>
    <row r="124" spans="1:34" x14ac:dyDescent="0.25">
      <c r="A124" s="16">
        <v>99</v>
      </c>
      <c r="B124" s="33"/>
      <c r="C124" s="33"/>
      <c r="D124" s="33"/>
      <c r="E124" s="33"/>
      <c r="F124" s="33"/>
      <c r="G124" s="33"/>
      <c r="H124" s="33"/>
      <c r="I124" s="33"/>
      <c r="J124" s="42"/>
      <c r="K124" s="42"/>
      <c r="L124" s="33"/>
      <c r="M124" s="33"/>
      <c r="N124" s="33"/>
      <c r="O124" s="33"/>
      <c r="P124" s="33"/>
      <c r="Q124" s="33"/>
      <c r="R124" s="33"/>
      <c r="S124" s="33"/>
      <c r="X124">
        <f t="shared" si="17"/>
        <v>0</v>
      </c>
      <c r="Y124">
        <f t="shared" si="18"/>
        <v>0</v>
      </c>
      <c r="Z124">
        <f t="shared" si="19"/>
        <v>0</v>
      </c>
      <c r="AA124" t="str">
        <f t="shared" si="20"/>
        <v>あり</v>
      </c>
      <c r="AB124" t="str">
        <f t="shared" si="21"/>
        <v>あり</v>
      </c>
      <c r="AC124" t="str">
        <f t="shared" si="25"/>
        <v>あり</v>
      </c>
      <c r="AD124">
        <v>23000</v>
      </c>
      <c r="AE124">
        <v>130000</v>
      </c>
      <c r="AF124" t="s">
        <v>1</v>
      </c>
      <c r="AG124" t="s">
        <v>1</v>
      </c>
      <c r="AH124" t="s">
        <v>1</v>
      </c>
    </row>
    <row r="125" spans="1:34" x14ac:dyDescent="0.25">
      <c r="A125" s="16">
        <v>100</v>
      </c>
      <c r="B125" s="33"/>
      <c r="C125" s="33"/>
      <c r="D125" s="33"/>
      <c r="E125" s="33"/>
      <c r="F125" s="33"/>
      <c r="G125" s="33"/>
      <c r="H125" s="33"/>
      <c r="I125" s="33"/>
      <c r="J125" s="42"/>
      <c r="K125" s="42"/>
      <c r="L125" s="33"/>
      <c r="M125" s="33"/>
      <c r="N125" s="33"/>
      <c r="O125" s="33"/>
      <c r="P125" s="33"/>
      <c r="Q125" s="33"/>
      <c r="R125" s="33"/>
      <c r="S125" s="33"/>
      <c r="X125">
        <f t="shared" si="17"/>
        <v>0</v>
      </c>
      <c r="Y125">
        <f t="shared" si="18"/>
        <v>0</v>
      </c>
      <c r="Z125">
        <f t="shared" si="19"/>
        <v>0</v>
      </c>
      <c r="AA125" t="str">
        <f t="shared" si="20"/>
        <v>あり</v>
      </c>
      <c r="AB125" t="str">
        <f t="shared" si="21"/>
        <v>あり</v>
      </c>
      <c r="AC125" t="str">
        <f t="shared" si="25"/>
        <v>あり</v>
      </c>
      <c r="AD125">
        <v>0</v>
      </c>
      <c r="AE125">
        <v>210000</v>
      </c>
      <c r="AF125" t="s">
        <v>1</v>
      </c>
      <c r="AG125" t="s">
        <v>1</v>
      </c>
      <c r="AH125" t="s">
        <v>1</v>
      </c>
    </row>
    <row r="126" spans="1:34" x14ac:dyDescent="0.25">
      <c r="A126" s="16">
        <v>101</v>
      </c>
      <c r="B126" s="33"/>
      <c r="C126" s="33"/>
      <c r="D126" s="33"/>
      <c r="E126" s="33"/>
      <c r="F126" s="33"/>
      <c r="G126" s="33"/>
      <c r="H126" s="33"/>
      <c r="I126" s="33"/>
      <c r="J126" s="42"/>
      <c r="K126" s="42"/>
      <c r="L126" s="33"/>
      <c r="M126" s="33"/>
      <c r="N126" s="33"/>
      <c r="O126" s="33"/>
      <c r="P126" s="33"/>
      <c r="Q126" s="33"/>
      <c r="R126" s="33"/>
      <c r="S126" s="33"/>
      <c r="X126">
        <f t="shared" si="17"/>
        <v>0</v>
      </c>
      <c r="Y126">
        <f t="shared" si="18"/>
        <v>0</v>
      </c>
      <c r="Z126">
        <f t="shared" si="19"/>
        <v>0</v>
      </c>
      <c r="AA126" t="str">
        <f t="shared" si="20"/>
        <v>あり</v>
      </c>
      <c r="AB126" t="str">
        <f t="shared" si="21"/>
        <v>あり</v>
      </c>
      <c r="AC126" t="str">
        <f t="shared" si="25"/>
        <v>あり</v>
      </c>
      <c r="AE126">
        <v>220000</v>
      </c>
      <c r="AH126" t="s">
        <v>1</v>
      </c>
    </row>
    <row r="127" spans="1:34" x14ac:dyDescent="0.25">
      <c r="A127" s="16">
        <v>102</v>
      </c>
      <c r="B127" s="33"/>
      <c r="C127" s="33"/>
      <c r="D127" s="33"/>
      <c r="E127" s="33"/>
      <c r="F127" s="33"/>
      <c r="G127" s="33"/>
      <c r="H127" s="33"/>
      <c r="I127" s="33"/>
      <c r="J127" s="42"/>
      <c r="K127" s="42"/>
      <c r="L127" s="33"/>
      <c r="M127" s="33"/>
      <c r="N127" s="33"/>
      <c r="O127" s="33"/>
      <c r="P127" s="33"/>
      <c r="Q127" s="33"/>
      <c r="R127" s="33"/>
      <c r="S127" s="33"/>
      <c r="X127">
        <f t="shared" si="17"/>
        <v>0</v>
      </c>
      <c r="Y127">
        <f t="shared" si="18"/>
        <v>0</v>
      </c>
      <c r="Z127">
        <f t="shared" si="19"/>
        <v>0</v>
      </c>
      <c r="AA127" t="str">
        <f t="shared" si="20"/>
        <v>あり</v>
      </c>
      <c r="AB127" t="str">
        <f t="shared" si="21"/>
        <v>あり</v>
      </c>
      <c r="AC127" t="str">
        <f t="shared" si="25"/>
        <v>あり</v>
      </c>
      <c r="AE127">
        <v>230000</v>
      </c>
      <c r="AH127" t="s">
        <v>1</v>
      </c>
    </row>
    <row r="128" spans="1:34" x14ac:dyDescent="0.25">
      <c r="A128" s="16">
        <v>103</v>
      </c>
      <c r="B128" s="33"/>
      <c r="C128" s="33"/>
      <c r="D128" s="33"/>
      <c r="E128" s="33"/>
      <c r="F128" s="33"/>
      <c r="G128" s="33"/>
      <c r="H128" s="33"/>
      <c r="I128" s="33"/>
      <c r="J128" s="42"/>
      <c r="K128" s="42"/>
      <c r="L128" s="33"/>
      <c r="M128" s="33"/>
      <c r="N128" s="33"/>
      <c r="O128" s="33"/>
      <c r="P128" s="33"/>
      <c r="Q128" s="33"/>
      <c r="R128" s="33"/>
      <c r="S128" s="33"/>
      <c r="X128">
        <f t="shared" si="17"/>
        <v>0</v>
      </c>
      <c r="Y128">
        <f t="shared" si="18"/>
        <v>0</v>
      </c>
      <c r="Z128">
        <f t="shared" si="19"/>
        <v>0</v>
      </c>
      <c r="AA128" t="str">
        <f t="shared" si="20"/>
        <v>あり</v>
      </c>
      <c r="AB128" t="str">
        <f t="shared" si="21"/>
        <v>あり</v>
      </c>
      <c r="AC128" t="str">
        <f t="shared" si="25"/>
        <v>あり</v>
      </c>
      <c r="AE128">
        <v>0</v>
      </c>
      <c r="AH128" t="s">
        <v>1</v>
      </c>
    </row>
    <row r="129" spans="1:29" x14ac:dyDescent="0.25">
      <c r="A129" s="16">
        <v>104</v>
      </c>
      <c r="B129" s="33"/>
      <c r="C129" s="33"/>
      <c r="D129" s="33"/>
      <c r="E129" s="33"/>
      <c r="F129" s="33"/>
      <c r="G129" s="33"/>
      <c r="H129" s="33"/>
      <c r="I129" s="33"/>
      <c r="J129" s="42"/>
      <c r="K129" s="42"/>
      <c r="L129" s="33"/>
      <c r="M129" s="33"/>
      <c r="N129" s="33"/>
      <c r="O129" s="33"/>
      <c r="P129" s="33"/>
      <c r="Q129" s="33"/>
      <c r="R129" s="33"/>
      <c r="S129" s="33"/>
      <c r="X129">
        <f t="shared" si="17"/>
        <v>0</v>
      </c>
      <c r="Y129">
        <f t="shared" si="18"/>
        <v>0</v>
      </c>
      <c r="Z129">
        <f t="shared" si="19"/>
        <v>0</v>
      </c>
      <c r="AA129" t="str">
        <f t="shared" si="20"/>
        <v>あり</v>
      </c>
      <c r="AB129" t="str">
        <f t="shared" si="21"/>
        <v>あり</v>
      </c>
      <c r="AC129" t="str">
        <f t="shared" si="25"/>
        <v>あり</v>
      </c>
    </row>
    <row r="130" spans="1:29" x14ac:dyDescent="0.25">
      <c r="A130" s="16">
        <v>105</v>
      </c>
      <c r="B130" s="33"/>
      <c r="C130" s="33"/>
      <c r="D130" s="33"/>
      <c r="E130" s="33"/>
      <c r="F130" s="33"/>
      <c r="G130" s="33"/>
      <c r="H130" s="33"/>
      <c r="I130" s="33"/>
      <c r="J130" s="42"/>
      <c r="K130" s="42"/>
      <c r="L130" s="33"/>
      <c r="M130" s="33"/>
      <c r="N130" s="33"/>
      <c r="O130" s="33"/>
      <c r="P130" s="33"/>
      <c r="Q130" s="33"/>
      <c r="R130" s="33"/>
      <c r="S130" s="33"/>
      <c r="X130">
        <f t="shared" si="17"/>
        <v>0</v>
      </c>
      <c r="Y130">
        <f t="shared" si="18"/>
        <v>0</v>
      </c>
      <c r="Z130">
        <f t="shared" si="19"/>
        <v>0</v>
      </c>
      <c r="AA130" t="str">
        <f t="shared" si="20"/>
        <v>あり</v>
      </c>
      <c r="AB130" t="str">
        <f t="shared" si="21"/>
        <v>あり</v>
      </c>
      <c r="AC130" t="str">
        <f t="shared" si="25"/>
        <v>あり</v>
      </c>
    </row>
    <row r="131" spans="1:29" x14ac:dyDescent="0.25">
      <c r="A131" s="16">
        <v>106</v>
      </c>
      <c r="B131" s="33"/>
      <c r="C131" s="33"/>
      <c r="D131" s="33"/>
      <c r="E131" s="33"/>
      <c r="F131" s="33"/>
      <c r="G131" s="33"/>
      <c r="H131" s="33"/>
      <c r="I131" s="33"/>
      <c r="J131" s="42"/>
      <c r="K131" s="42"/>
      <c r="L131" s="33"/>
      <c r="M131" s="33"/>
      <c r="N131" s="33"/>
      <c r="O131" s="33"/>
      <c r="P131" s="33"/>
      <c r="Q131" s="33"/>
      <c r="R131" s="33"/>
      <c r="S131" s="33"/>
      <c r="X131">
        <f t="shared" si="17"/>
        <v>0</v>
      </c>
      <c r="Y131">
        <f t="shared" si="18"/>
        <v>0</v>
      </c>
      <c r="Z131">
        <f t="shared" si="19"/>
        <v>0</v>
      </c>
      <c r="AA131" t="str">
        <f t="shared" si="20"/>
        <v>あり</v>
      </c>
      <c r="AB131" t="str">
        <f t="shared" si="21"/>
        <v>あり</v>
      </c>
      <c r="AC131" t="str">
        <f t="shared" si="25"/>
        <v>あり</v>
      </c>
    </row>
    <row r="132" spans="1:29" x14ac:dyDescent="0.25">
      <c r="A132" s="16">
        <v>107</v>
      </c>
      <c r="B132" s="33"/>
      <c r="C132" s="33"/>
      <c r="D132" s="33"/>
      <c r="E132" s="33"/>
      <c r="F132" s="33"/>
      <c r="G132" s="33"/>
      <c r="H132" s="33"/>
      <c r="I132" s="33"/>
      <c r="J132" s="42"/>
      <c r="K132" s="42"/>
      <c r="L132" s="33"/>
      <c r="M132" s="33"/>
      <c r="N132" s="33"/>
      <c r="O132" s="33"/>
      <c r="P132" s="33"/>
      <c r="Q132" s="33"/>
      <c r="R132" s="33"/>
      <c r="S132" s="33"/>
      <c r="X132">
        <f t="shared" si="17"/>
        <v>0</v>
      </c>
      <c r="Y132">
        <f t="shared" si="18"/>
        <v>0</v>
      </c>
      <c r="Z132">
        <f t="shared" si="19"/>
        <v>0</v>
      </c>
      <c r="AA132" t="str">
        <f t="shared" si="20"/>
        <v>あり</v>
      </c>
      <c r="AB132" t="str">
        <f t="shared" si="21"/>
        <v>あり</v>
      </c>
      <c r="AC132" t="str">
        <f t="shared" si="25"/>
        <v>あり</v>
      </c>
    </row>
    <row r="133" spans="1:29" x14ac:dyDescent="0.25">
      <c r="A133" s="16">
        <v>108</v>
      </c>
      <c r="B133" s="33"/>
      <c r="C133" s="33"/>
      <c r="D133" s="33"/>
      <c r="E133" s="33"/>
      <c r="F133" s="33"/>
      <c r="G133" s="33"/>
      <c r="H133" s="33"/>
      <c r="I133" s="33"/>
      <c r="J133" s="42"/>
      <c r="K133" s="42"/>
      <c r="L133" s="33"/>
      <c r="M133" s="33"/>
      <c r="N133" s="33"/>
      <c r="O133" s="33"/>
      <c r="P133" s="33"/>
      <c r="Q133" s="33"/>
      <c r="R133" s="33"/>
      <c r="S133" s="33"/>
      <c r="X133">
        <f t="shared" si="17"/>
        <v>0</v>
      </c>
      <c r="Y133">
        <f t="shared" si="18"/>
        <v>0</v>
      </c>
      <c r="Z133">
        <f t="shared" si="19"/>
        <v>0</v>
      </c>
      <c r="AA133" t="str">
        <f t="shared" si="20"/>
        <v>あり</v>
      </c>
      <c r="AB133" t="str">
        <f t="shared" si="21"/>
        <v>あり</v>
      </c>
      <c r="AC133" t="str">
        <f t="shared" si="25"/>
        <v>あり</v>
      </c>
    </row>
    <row r="134" spans="1:29" x14ac:dyDescent="0.25">
      <c r="A134" s="16">
        <v>109</v>
      </c>
      <c r="B134" s="33"/>
      <c r="C134" s="33"/>
      <c r="D134" s="33"/>
      <c r="E134" s="33"/>
      <c r="F134" s="33"/>
      <c r="G134" s="33"/>
      <c r="H134" s="33"/>
      <c r="I134" s="33"/>
      <c r="J134" s="42"/>
      <c r="K134" s="42"/>
      <c r="L134" s="33"/>
      <c r="M134" s="33"/>
      <c r="N134" s="33"/>
      <c r="O134" s="33"/>
      <c r="P134" s="33"/>
      <c r="Q134" s="33"/>
      <c r="R134" s="33"/>
      <c r="S134" s="33"/>
      <c r="X134">
        <f t="shared" si="17"/>
        <v>0</v>
      </c>
      <c r="Y134">
        <f t="shared" si="18"/>
        <v>0</v>
      </c>
      <c r="Z134">
        <f t="shared" si="19"/>
        <v>0</v>
      </c>
      <c r="AA134" t="str">
        <f t="shared" si="20"/>
        <v>あり</v>
      </c>
      <c r="AB134" t="str">
        <f t="shared" si="21"/>
        <v>あり</v>
      </c>
      <c r="AC134" t="str">
        <f t="shared" si="25"/>
        <v>あり</v>
      </c>
    </row>
    <row r="135" spans="1:29" x14ac:dyDescent="0.25">
      <c r="A135" s="16">
        <v>110</v>
      </c>
      <c r="B135" s="33"/>
      <c r="C135" s="33"/>
      <c r="D135" s="33"/>
      <c r="E135" s="33"/>
      <c r="F135" s="33"/>
      <c r="G135" s="33"/>
      <c r="H135" s="33"/>
      <c r="I135" s="33"/>
      <c r="J135" s="42"/>
      <c r="K135" s="42"/>
      <c r="L135" s="33"/>
      <c r="M135" s="33"/>
      <c r="N135" s="33"/>
      <c r="O135" s="33"/>
      <c r="P135" s="33"/>
      <c r="Q135" s="33"/>
      <c r="R135" s="33"/>
      <c r="S135" s="33"/>
      <c r="X135">
        <f t="shared" si="17"/>
        <v>0</v>
      </c>
      <c r="Y135">
        <f t="shared" si="18"/>
        <v>0</v>
      </c>
      <c r="Z135">
        <f t="shared" si="19"/>
        <v>0</v>
      </c>
      <c r="AA135" t="str">
        <f t="shared" si="20"/>
        <v>あり</v>
      </c>
      <c r="AB135" t="str">
        <f t="shared" si="21"/>
        <v>あり</v>
      </c>
      <c r="AC135" t="str">
        <f t="shared" si="25"/>
        <v>あり</v>
      </c>
    </row>
    <row r="136" spans="1:29" x14ac:dyDescent="0.25">
      <c r="A136" s="16">
        <v>111</v>
      </c>
      <c r="B136" s="33"/>
      <c r="C136" s="33"/>
      <c r="D136" s="33"/>
      <c r="E136" s="33"/>
      <c r="F136" s="33"/>
      <c r="G136" s="33"/>
      <c r="H136" s="33"/>
      <c r="I136" s="33"/>
      <c r="J136" s="42"/>
      <c r="K136" s="42"/>
      <c r="L136" s="33"/>
      <c r="M136" s="33"/>
      <c r="N136" s="33"/>
      <c r="O136" s="33"/>
      <c r="P136" s="33"/>
      <c r="Q136" s="33"/>
      <c r="R136" s="33"/>
      <c r="S136" s="33"/>
      <c r="X136">
        <f t="shared" si="17"/>
        <v>0</v>
      </c>
      <c r="Y136">
        <f t="shared" si="18"/>
        <v>0</v>
      </c>
      <c r="Z136">
        <f t="shared" si="19"/>
        <v>0</v>
      </c>
      <c r="AA136" t="str">
        <f t="shared" si="20"/>
        <v>あり</v>
      </c>
      <c r="AB136" t="str">
        <f t="shared" si="21"/>
        <v>あり</v>
      </c>
      <c r="AC136" t="str">
        <f t="shared" si="25"/>
        <v>あり</v>
      </c>
    </row>
    <row r="137" spans="1:29" x14ac:dyDescent="0.25">
      <c r="A137" s="16">
        <v>112</v>
      </c>
      <c r="B137" s="33"/>
      <c r="C137" s="33"/>
      <c r="D137" s="33"/>
      <c r="E137" s="33"/>
      <c r="F137" s="33"/>
      <c r="G137" s="33"/>
      <c r="H137" s="33"/>
      <c r="I137" s="33"/>
      <c r="J137" s="42"/>
      <c r="K137" s="42"/>
      <c r="L137" s="33"/>
      <c r="M137" s="33"/>
      <c r="N137" s="33"/>
      <c r="O137" s="33"/>
      <c r="P137" s="33"/>
      <c r="Q137" s="33"/>
      <c r="R137" s="33"/>
      <c r="S137" s="33"/>
      <c r="X137">
        <f t="shared" si="17"/>
        <v>0</v>
      </c>
      <c r="Y137">
        <f t="shared" si="18"/>
        <v>0</v>
      </c>
      <c r="Z137">
        <f t="shared" si="19"/>
        <v>0</v>
      </c>
      <c r="AA137" t="str">
        <f t="shared" si="20"/>
        <v>あり</v>
      </c>
      <c r="AB137" t="str">
        <f t="shared" si="21"/>
        <v>あり</v>
      </c>
      <c r="AC137" t="str">
        <f t="shared" si="25"/>
        <v>あり</v>
      </c>
    </row>
    <row r="138" spans="1:29" x14ac:dyDescent="0.25">
      <c r="A138" s="16">
        <v>113</v>
      </c>
      <c r="B138" s="33"/>
      <c r="C138" s="33"/>
      <c r="D138" s="33"/>
      <c r="E138" s="33"/>
      <c r="F138" s="33"/>
      <c r="G138" s="33"/>
      <c r="H138" s="33"/>
      <c r="I138" s="33"/>
      <c r="J138" s="42"/>
      <c r="K138" s="42"/>
      <c r="L138" s="33"/>
      <c r="M138" s="33"/>
      <c r="N138" s="33"/>
      <c r="O138" s="33"/>
      <c r="P138" s="33"/>
      <c r="Q138" s="33"/>
      <c r="R138" s="33"/>
      <c r="S138" s="33"/>
      <c r="X138">
        <f t="shared" si="17"/>
        <v>0</v>
      </c>
      <c r="Y138">
        <f t="shared" si="18"/>
        <v>0</v>
      </c>
      <c r="Z138">
        <f t="shared" si="19"/>
        <v>0</v>
      </c>
      <c r="AA138" t="str">
        <f t="shared" si="20"/>
        <v>あり</v>
      </c>
      <c r="AB138" t="str">
        <f t="shared" si="21"/>
        <v>あり</v>
      </c>
      <c r="AC138" t="str">
        <f t="shared" si="25"/>
        <v>あり</v>
      </c>
    </row>
    <row r="139" spans="1:29" x14ac:dyDescent="0.25">
      <c r="A139" s="16">
        <v>114</v>
      </c>
      <c r="B139" s="33"/>
      <c r="C139" s="33"/>
      <c r="D139" s="33"/>
      <c r="E139" s="33"/>
      <c r="F139" s="33"/>
      <c r="G139" s="33"/>
      <c r="H139" s="33"/>
      <c r="I139" s="33"/>
      <c r="J139" s="42"/>
      <c r="K139" s="42"/>
      <c r="L139" s="33"/>
      <c r="M139" s="33"/>
      <c r="N139" s="33"/>
      <c r="O139" s="33"/>
      <c r="P139" s="33"/>
      <c r="Q139" s="33"/>
      <c r="R139" s="33"/>
      <c r="S139" s="33"/>
      <c r="X139">
        <f t="shared" si="17"/>
        <v>0</v>
      </c>
      <c r="Y139">
        <f t="shared" si="18"/>
        <v>0</v>
      </c>
      <c r="Z139">
        <f t="shared" si="19"/>
        <v>0</v>
      </c>
      <c r="AA139" t="str">
        <f t="shared" si="20"/>
        <v>あり</v>
      </c>
      <c r="AB139" t="str">
        <f t="shared" si="21"/>
        <v>あり</v>
      </c>
      <c r="AC139" t="str">
        <f t="shared" si="25"/>
        <v>あり</v>
      </c>
    </row>
    <row r="140" spans="1:29" x14ac:dyDescent="0.25">
      <c r="A140" s="16">
        <v>115</v>
      </c>
      <c r="B140" s="33"/>
      <c r="C140" s="33"/>
      <c r="D140" s="33"/>
      <c r="E140" s="33"/>
      <c r="F140" s="33"/>
      <c r="G140" s="33"/>
      <c r="H140" s="33"/>
      <c r="I140" s="33"/>
      <c r="J140" s="42"/>
      <c r="K140" s="42"/>
      <c r="L140" s="33"/>
      <c r="M140" s="33"/>
      <c r="N140" s="33"/>
      <c r="O140" s="33"/>
      <c r="P140" s="33"/>
      <c r="Q140" s="33"/>
      <c r="R140" s="33"/>
      <c r="S140" s="33"/>
      <c r="X140">
        <f t="shared" si="17"/>
        <v>0</v>
      </c>
      <c r="Y140">
        <f t="shared" si="18"/>
        <v>0</v>
      </c>
      <c r="Z140">
        <f t="shared" si="19"/>
        <v>0</v>
      </c>
      <c r="AA140" t="str">
        <f t="shared" si="20"/>
        <v>あり</v>
      </c>
      <c r="AB140" t="str">
        <f t="shared" si="21"/>
        <v>あり</v>
      </c>
      <c r="AC140" t="str">
        <f t="shared" si="25"/>
        <v>あり</v>
      </c>
    </row>
    <row r="141" spans="1:29" x14ac:dyDescent="0.25">
      <c r="A141" s="16">
        <v>116</v>
      </c>
      <c r="B141" s="33"/>
      <c r="C141" s="33"/>
      <c r="D141" s="33"/>
      <c r="E141" s="33"/>
      <c r="F141" s="33"/>
      <c r="G141" s="33"/>
      <c r="H141" s="33"/>
      <c r="I141" s="33"/>
      <c r="J141" s="42"/>
      <c r="K141" s="42"/>
      <c r="L141" s="33"/>
      <c r="M141" s="33"/>
      <c r="N141" s="33"/>
      <c r="O141" s="33"/>
      <c r="P141" s="33"/>
      <c r="Q141" s="33"/>
      <c r="R141" s="33"/>
      <c r="S141" s="33"/>
      <c r="X141">
        <f t="shared" si="17"/>
        <v>0</v>
      </c>
      <c r="Y141">
        <f t="shared" si="18"/>
        <v>0</v>
      </c>
      <c r="Z141">
        <f t="shared" si="19"/>
        <v>0</v>
      </c>
      <c r="AA141" t="str">
        <f t="shared" si="20"/>
        <v>あり</v>
      </c>
      <c r="AB141" t="str">
        <f t="shared" si="21"/>
        <v>あり</v>
      </c>
      <c r="AC141" t="str">
        <f t="shared" si="25"/>
        <v>あり</v>
      </c>
    </row>
    <row r="142" spans="1:29" x14ac:dyDescent="0.25">
      <c r="A142" s="16">
        <v>117</v>
      </c>
      <c r="B142" s="33"/>
      <c r="C142" s="33"/>
      <c r="D142" s="33"/>
      <c r="E142" s="33"/>
      <c r="F142" s="33"/>
      <c r="G142" s="33"/>
      <c r="H142" s="33"/>
      <c r="I142" s="33"/>
      <c r="J142" s="42"/>
      <c r="K142" s="42"/>
      <c r="L142" s="33"/>
      <c r="M142" s="33"/>
      <c r="N142" s="33"/>
      <c r="O142" s="33"/>
      <c r="P142" s="33"/>
      <c r="Q142" s="33"/>
      <c r="R142" s="33"/>
      <c r="S142" s="33"/>
      <c r="X142">
        <f t="shared" si="17"/>
        <v>0</v>
      </c>
      <c r="Y142">
        <f t="shared" si="18"/>
        <v>0</v>
      </c>
      <c r="Z142">
        <f t="shared" si="19"/>
        <v>0</v>
      </c>
      <c r="AA142" t="str">
        <f t="shared" si="20"/>
        <v>あり</v>
      </c>
      <c r="AB142" t="str">
        <f t="shared" si="21"/>
        <v>あり</v>
      </c>
      <c r="AC142" t="str">
        <f t="shared" si="25"/>
        <v>あり</v>
      </c>
    </row>
    <row r="143" spans="1:29" x14ac:dyDescent="0.25">
      <c r="A143" s="16">
        <v>118</v>
      </c>
      <c r="B143" s="33"/>
      <c r="C143" s="33"/>
      <c r="D143" s="33"/>
      <c r="E143" s="33"/>
      <c r="F143" s="33"/>
      <c r="G143" s="33"/>
      <c r="H143" s="33"/>
      <c r="I143" s="33"/>
      <c r="J143" s="42"/>
      <c r="K143" s="42"/>
      <c r="L143" s="33"/>
      <c r="M143" s="33"/>
      <c r="N143" s="33"/>
      <c r="O143" s="33"/>
      <c r="P143" s="33"/>
      <c r="Q143" s="33"/>
      <c r="R143" s="33"/>
      <c r="S143" s="33"/>
      <c r="X143">
        <f t="shared" si="17"/>
        <v>0</v>
      </c>
      <c r="Y143">
        <f t="shared" si="18"/>
        <v>0</v>
      </c>
      <c r="Z143">
        <f t="shared" si="19"/>
        <v>0</v>
      </c>
      <c r="AA143" t="str">
        <f t="shared" si="20"/>
        <v>あり</v>
      </c>
      <c r="AB143" t="str">
        <f t="shared" si="21"/>
        <v>あり</v>
      </c>
      <c r="AC143" t="str">
        <f t="shared" si="25"/>
        <v>あり</v>
      </c>
    </row>
    <row r="144" spans="1:29" x14ac:dyDescent="0.25">
      <c r="A144" s="16">
        <v>119</v>
      </c>
      <c r="B144" s="33"/>
      <c r="C144" s="33"/>
      <c r="D144" s="33"/>
      <c r="E144" s="33"/>
      <c r="F144" s="33"/>
      <c r="G144" s="33"/>
      <c r="H144" s="33"/>
      <c r="I144" s="33"/>
      <c r="J144" s="42"/>
      <c r="K144" s="42"/>
      <c r="L144" s="33"/>
      <c r="M144" s="33"/>
      <c r="N144" s="33"/>
      <c r="O144" s="33"/>
      <c r="P144" s="33"/>
      <c r="Q144" s="33"/>
      <c r="R144" s="33"/>
      <c r="S144" s="33"/>
      <c r="X144">
        <f t="shared" si="17"/>
        <v>0</v>
      </c>
      <c r="Y144">
        <f t="shared" si="18"/>
        <v>0</v>
      </c>
      <c r="Z144">
        <f t="shared" si="19"/>
        <v>0</v>
      </c>
      <c r="AA144" t="str">
        <f t="shared" si="20"/>
        <v>あり</v>
      </c>
      <c r="AB144" t="str">
        <f t="shared" si="21"/>
        <v>あり</v>
      </c>
      <c r="AC144" t="str">
        <f t="shared" si="25"/>
        <v>あり</v>
      </c>
    </row>
    <row r="145" spans="1:29" x14ac:dyDescent="0.25">
      <c r="A145" s="16">
        <v>120</v>
      </c>
      <c r="B145" s="33"/>
      <c r="C145" s="33"/>
      <c r="D145" s="33"/>
      <c r="E145" s="33"/>
      <c r="F145" s="33"/>
      <c r="G145" s="33"/>
      <c r="H145" s="33"/>
      <c r="I145" s="33"/>
      <c r="J145" s="42"/>
      <c r="K145" s="42"/>
      <c r="L145" s="33"/>
      <c r="M145" s="33"/>
      <c r="N145" s="33"/>
      <c r="O145" s="33"/>
      <c r="P145" s="33"/>
      <c r="Q145" s="33"/>
      <c r="R145" s="33"/>
      <c r="S145" s="33"/>
      <c r="X145">
        <f t="shared" si="17"/>
        <v>0</v>
      </c>
      <c r="Y145">
        <f t="shared" si="18"/>
        <v>0</v>
      </c>
      <c r="Z145">
        <f t="shared" si="19"/>
        <v>0</v>
      </c>
      <c r="AA145" t="str">
        <f t="shared" si="20"/>
        <v>あり</v>
      </c>
      <c r="AB145" t="str">
        <f t="shared" si="21"/>
        <v>あり</v>
      </c>
      <c r="AC145" t="str">
        <f t="shared" si="25"/>
        <v>あり</v>
      </c>
    </row>
    <row r="146" spans="1:29" x14ac:dyDescent="0.25">
      <c r="A146" s="16">
        <v>121</v>
      </c>
      <c r="B146" s="33"/>
      <c r="C146" s="33"/>
      <c r="D146" s="33"/>
      <c r="E146" s="33"/>
      <c r="F146" s="33"/>
      <c r="G146" s="33"/>
      <c r="H146" s="33"/>
      <c r="I146" s="33"/>
      <c r="J146" s="42"/>
      <c r="K146" s="42"/>
      <c r="L146" s="33"/>
      <c r="M146" s="33"/>
      <c r="N146" s="33"/>
      <c r="O146" s="33"/>
      <c r="P146" s="33"/>
      <c r="Q146" s="33"/>
      <c r="R146" s="33"/>
      <c r="S146" s="33"/>
      <c r="X146">
        <f t="shared" si="17"/>
        <v>0</v>
      </c>
      <c r="Y146">
        <f t="shared" si="18"/>
        <v>0</v>
      </c>
      <c r="Z146">
        <f t="shared" si="19"/>
        <v>0</v>
      </c>
      <c r="AA146" t="str">
        <f t="shared" si="20"/>
        <v>あり</v>
      </c>
      <c r="AB146" t="str">
        <f t="shared" si="21"/>
        <v>あり</v>
      </c>
      <c r="AC146" t="str">
        <f t="shared" si="25"/>
        <v>あり</v>
      </c>
    </row>
    <row r="147" spans="1:29" x14ac:dyDescent="0.25">
      <c r="A147" s="16">
        <v>122</v>
      </c>
      <c r="B147" s="33"/>
      <c r="C147" s="33"/>
      <c r="D147" s="33"/>
      <c r="E147" s="33"/>
      <c r="F147" s="33"/>
      <c r="G147" s="33"/>
      <c r="H147" s="33"/>
      <c r="I147" s="33"/>
      <c r="J147" s="42"/>
      <c r="K147" s="42"/>
      <c r="L147" s="33"/>
      <c r="M147" s="33"/>
      <c r="N147" s="33"/>
      <c r="O147" s="33"/>
      <c r="P147" s="33"/>
      <c r="Q147" s="33"/>
      <c r="R147" s="33"/>
      <c r="S147" s="33"/>
      <c r="X147">
        <f t="shared" si="17"/>
        <v>0</v>
      </c>
      <c r="Y147">
        <f t="shared" si="18"/>
        <v>0</v>
      </c>
      <c r="Z147">
        <f t="shared" si="19"/>
        <v>0</v>
      </c>
      <c r="AA147" t="str">
        <f t="shared" si="20"/>
        <v>あり</v>
      </c>
      <c r="AB147" t="str">
        <f t="shared" si="21"/>
        <v>あり</v>
      </c>
      <c r="AC147" t="str">
        <f t="shared" si="25"/>
        <v>あり</v>
      </c>
    </row>
    <row r="148" spans="1:29" x14ac:dyDescent="0.25">
      <c r="A148" s="16">
        <v>123</v>
      </c>
      <c r="B148" s="33"/>
      <c r="C148" s="33"/>
      <c r="D148" s="33"/>
      <c r="E148" s="33"/>
      <c r="F148" s="33"/>
      <c r="G148" s="33"/>
      <c r="H148" s="33"/>
      <c r="I148" s="33"/>
      <c r="J148" s="42"/>
      <c r="K148" s="42"/>
      <c r="L148" s="33"/>
      <c r="M148" s="33"/>
      <c r="N148" s="33"/>
      <c r="O148" s="33"/>
      <c r="P148" s="33"/>
      <c r="Q148" s="33"/>
      <c r="R148" s="33"/>
      <c r="S148" s="33"/>
      <c r="X148">
        <f t="shared" si="17"/>
        <v>0</v>
      </c>
      <c r="Y148">
        <f t="shared" si="18"/>
        <v>0</v>
      </c>
      <c r="Z148">
        <f t="shared" si="19"/>
        <v>0</v>
      </c>
      <c r="AA148" t="str">
        <f t="shared" si="20"/>
        <v>あり</v>
      </c>
      <c r="AB148" t="str">
        <f t="shared" si="21"/>
        <v>あり</v>
      </c>
      <c r="AC148" t="str">
        <f t="shared" si="25"/>
        <v>あり</v>
      </c>
    </row>
    <row r="149" spans="1:29" x14ac:dyDescent="0.25">
      <c r="A149" s="16">
        <v>124</v>
      </c>
      <c r="B149" s="33"/>
      <c r="C149" s="33"/>
      <c r="D149" s="33"/>
      <c r="E149" s="33"/>
      <c r="F149" s="33"/>
      <c r="G149" s="33"/>
      <c r="H149" s="33"/>
      <c r="I149" s="33"/>
      <c r="J149" s="42"/>
      <c r="K149" s="42"/>
      <c r="L149" s="33"/>
      <c r="M149" s="33"/>
      <c r="N149" s="33"/>
      <c r="O149" s="33"/>
      <c r="P149" s="33"/>
      <c r="Q149" s="33"/>
      <c r="R149" s="33"/>
      <c r="S149" s="33"/>
      <c r="X149">
        <f t="shared" si="17"/>
        <v>0</v>
      </c>
      <c r="Y149">
        <f t="shared" si="18"/>
        <v>0</v>
      </c>
      <c r="Z149">
        <f t="shared" si="19"/>
        <v>0</v>
      </c>
      <c r="AA149" t="str">
        <f t="shared" si="20"/>
        <v>あり</v>
      </c>
      <c r="AB149" t="str">
        <f t="shared" si="21"/>
        <v>あり</v>
      </c>
      <c r="AC149" t="str">
        <f t="shared" si="25"/>
        <v>あり</v>
      </c>
    </row>
    <row r="150" spans="1:29" x14ac:dyDescent="0.25">
      <c r="A150" s="16">
        <v>125</v>
      </c>
      <c r="B150" s="33"/>
      <c r="C150" s="33"/>
      <c r="D150" s="33"/>
      <c r="E150" s="33"/>
      <c r="F150" s="33"/>
      <c r="G150" s="33"/>
      <c r="H150" s="33"/>
      <c r="I150" s="33"/>
      <c r="J150" s="42"/>
      <c r="K150" s="42"/>
      <c r="L150" s="33"/>
      <c r="M150" s="33"/>
      <c r="N150" s="33"/>
      <c r="O150" s="33"/>
      <c r="P150" s="33"/>
      <c r="Q150" s="33"/>
      <c r="R150" s="33"/>
      <c r="S150" s="33"/>
      <c r="X150">
        <f t="shared" si="17"/>
        <v>0</v>
      </c>
      <c r="Y150">
        <f t="shared" si="18"/>
        <v>0</v>
      </c>
      <c r="Z150">
        <f t="shared" si="19"/>
        <v>0</v>
      </c>
      <c r="AA150" t="str">
        <f t="shared" si="20"/>
        <v>あり</v>
      </c>
      <c r="AB150" t="str">
        <f t="shared" si="21"/>
        <v>あり</v>
      </c>
      <c r="AC150" t="str">
        <f t="shared" si="25"/>
        <v>あり</v>
      </c>
    </row>
    <row r="151" spans="1:29" x14ac:dyDescent="0.25">
      <c r="A151" s="16">
        <v>126</v>
      </c>
      <c r="B151" s="33"/>
      <c r="C151" s="33"/>
      <c r="D151" s="33"/>
      <c r="E151" s="33"/>
      <c r="F151" s="33"/>
      <c r="G151" s="33"/>
      <c r="H151" s="33"/>
      <c r="I151" s="33"/>
      <c r="J151" s="42"/>
      <c r="K151" s="42"/>
      <c r="L151" s="33"/>
      <c r="M151" s="33"/>
      <c r="N151" s="33"/>
      <c r="O151" s="33"/>
      <c r="P151" s="33"/>
      <c r="Q151" s="33"/>
      <c r="R151" s="33"/>
      <c r="S151" s="33"/>
      <c r="X151">
        <f t="shared" si="17"/>
        <v>0</v>
      </c>
      <c r="Y151">
        <f t="shared" si="18"/>
        <v>0</v>
      </c>
      <c r="Z151">
        <f t="shared" si="19"/>
        <v>0</v>
      </c>
      <c r="AA151" t="str">
        <f t="shared" si="20"/>
        <v>あり</v>
      </c>
      <c r="AB151" t="str">
        <f t="shared" si="21"/>
        <v>あり</v>
      </c>
      <c r="AC151" t="str">
        <f t="shared" si="25"/>
        <v>あり</v>
      </c>
    </row>
    <row r="152" spans="1:29" x14ac:dyDescent="0.25">
      <c r="A152" s="16">
        <v>127</v>
      </c>
      <c r="B152" s="33"/>
      <c r="C152" s="33"/>
      <c r="D152" s="33"/>
      <c r="E152" s="33"/>
      <c r="F152" s="33"/>
      <c r="G152" s="33"/>
      <c r="H152" s="33"/>
      <c r="I152" s="33"/>
      <c r="J152" s="42"/>
      <c r="K152" s="42"/>
      <c r="L152" s="33"/>
      <c r="M152" s="33"/>
      <c r="N152" s="33"/>
      <c r="O152" s="33"/>
      <c r="P152" s="33"/>
      <c r="Q152" s="33"/>
      <c r="R152" s="33"/>
      <c r="S152" s="33"/>
      <c r="X152">
        <f t="shared" si="17"/>
        <v>0</v>
      </c>
      <c r="Y152">
        <f t="shared" si="18"/>
        <v>0</v>
      </c>
      <c r="Z152">
        <f t="shared" si="19"/>
        <v>0</v>
      </c>
      <c r="AA152" t="str">
        <f t="shared" si="20"/>
        <v>あり</v>
      </c>
      <c r="AB152" t="str">
        <f t="shared" si="21"/>
        <v>あり</v>
      </c>
      <c r="AC152" t="str">
        <f t="shared" si="25"/>
        <v>あり</v>
      </c>
    </row>
    <row r="153" spans="1:29" x14ac:dyDescent="0.25">
      <c r="A153" s="16">
        <v>128</v>
      </c>
      <c r="B153" s="33"/>
      <c r="C153" s="33"/>
      <c r="D153" s="33"/>
      <c r="E153" s="33"/>
      <c r="F153" s="33"/>
      <c r="G153" s="33"/>
      <c r="H153" s="33"/>
      <c r="I153" s="33"/>
      <c r="J153" s="42"/>
      <c r="K153" s="42"/>
      <c r="L153" s="33"/>
      <c r="M153" s="33"/>
      <c r="N153" s="33"/>
      <c r="O153" s="33"/>
      <c r="P153" s="33"/>
      <c r="Q153" s="33"/>
      <c r="R153" s="33"/>
      <c r="S153" s="33"/>
      <c r="X153">
        <f t="shared" si="17"/>
        <v>0</v>
      </c>
      <c r="Y153">
        <f t="shared" si="18"/>
        <v>0</v>
      </c>
      <c r="Z153">
        <f t="shared" si="19"/>
        <v>0</v>
      </c>
      <c r="AA153" t="str">
        <f t="shared" si="20"/>
        <v>あり</v>
      </c>
      <c r="AB153" t="str">
        <f t="shared" si="21"/>
        <v>あり</v>
      </c>
      <c r="AC153" t="str">
        <f t="shared" si="25"/>
        <v>あり</v>
      </c>
    </row>
    <row r="154" spans="1:29" x14ac:dyDescent="0.25">
      <c r="A154" s="16">
        <v>129</v>
      </c>
      <c r="B154" s="33"/>
      <c r="C154" s="33"/>
      <c r="D154" s="33"/>
      <c r="E154" s="33"/>
      <c r="F154" s="33"/>
      <c r="G154" s="33"/>
      <c r="H154" s="33"/>
      <c r="I154" s="33"/>
      <c r="J154" s="42"/>
      <c r="K154" s="42"/>
      <c r="L154" s="33"/>
      <c r="M154" s="33"/>
      <c r="N154" s="33"/>
      <c r="O154" s="33"/>
      <c r="P154" s="33"/>
      <c r="Q154" s="33"/>
      <c r="R154" s="33"/>
      <c r="S154" s="33"/>
      <c r="X154">
        <f t="shared" si="17"/>
        <v>0</v>
      </c>
      <c r="Y154">
        <f t="shared" si="18"/>
        <v>0</v>
      </c>
      <c r="Z154">
        <f t="shared" si="19"/>
        <v>0</v>
      </c>
      <c r="AA154" t="str">
        <f t="shared" si="20"/>
        <v>あり</v>
      </c>
      <c r="AB154" t="str">
        <f t="shared" si="21"/>
        <v>あり</v>
      </c>
      <c r="AC154" t="str">
        <f t="shared" si="25"/>
        <v>あり</v>
      </c>
    </row>
    <row r="155" spans="1:29" x14ac:dyDescent="0.25">
      <c r="A155" s="16">
        <v>130</v>
      </c>
      <c r="B155" s="33"/>
      <c r="C155" s="33"/>
      <c r="D155" s="33"/>
      <c r="E155" s="33"/>
      <c r="F155" s="33"/>
      <c r="G155" s="33"/>
      <c r="H155" s="33"/>
      <c r="I155" s="33"/>
      <c r="J155" s="42"/>
      <c r="K155" s="42"/>
      <c r="L155" s="33"/>
      <c r="M155" s="33"/>
      <c r="N155" s="33"/>
      <c r="O155" s="33"/>
      <c r="P155" s="33"/>
      <c r="Q155" s="33"/>
      <c r="R155" s="33"/>
      <c r="S155" s="33"/>
      <c r="X155">
        <f t="shared" ref="X155" si="26">$B155*10000+$G155*1000+$H155</f>
        <v>0</v>
      </c>
      <c r="Y155">
        <f t="shared" ref="Y155" si="27">$B155*10000+$G155*1000+$I155</f>
        <v>0</v>
      </c>
      <c r="Z155">
        <f t="shared" ref="Z155" si="28">$B155*100000+$G155*10000+$L155</f>
        <v>0</v>
      </c>
      <c r="AA155" t="str">
        <f t="shared" ref="AA155:AB155" si="29">IF(COUNTIF($AD$26:$AD$125,X155),"あり","なし")</f>
        <v>あり</v>
      </c>
      <c r="AB155" t="str">
        <f t="shared" si="29"/>
        <v>あり</v>
      </c>
      <c r="AC155" t="str">
        <f t="shared" si="25"/>
        <v>あり</v>
      </c>
    </row>
  </sheetData>
  <sheetProtection sheet="1" objects="1" scenarios="1"/>
  <mergeCells count="76">
    <mergeCell ref="U25:V25"/>
    <mergeCell ref="T45:T50"/>
    <mergeCell ref="U36:V36"/>
    <mergeCell ref="U37:V37"/>
    <mergeCell ref="U38:V38"/>
    <mergeCell ref="U39:V39"/>
    <mergeCell ref="T57:T62"/>
    <mergeCell ref="T63:T68"/>
    <mergeCell ref="A24:A25"/>
    <mergeCell ref="B24:B25"/>
    <mergeCell ref="C24:C25"/>
    <mergeCell ref="D24:D25"/>
    <mergeCell ref="E24:E25"/>
    <mergeCell ref="T51:T56"/>
    <mergeCell ref="S24:S25"/>
    <mergeCell ref="J16:N16"/>
    <mergeCell ref="J23:R23"/>
    <mergeCell ref="J22:R22"/>
    <mergeCell ref="F24:F25"/>
    <mergeCell ref="G24:G25"/>
    <mergeCell ref="L24:L25"/>
    <mergeCell ref="R24:R25"/>
    <mergeCell ref="H24:K24"/>
    <mergeCell ref="Q24:Q25"/>
    <mergeCell ref="J17:N17"/>
    <mergeCell ref="J18:N18"/>
    <mergeCell ref="J19:N19"/>
    <mergeCell ref="F21:G21"/>
    <mergeCell ref="F18:G18"/>
    <mergeCell ref="F20:G20"/>
    <mergeCell ref="F19:G19"/>
    <mergeCell ref="F15:G15"/>
    <mergeCell ref="A4:J4"/>
    <mergeCell ref="A14:B14"/>
    <mergeCell ref="C10:G11"/>
    <mergeCell ref="A10:B11"/>
    <mergeCell ref="J15:N15"/>
    <mergeCell ref="A7:C7"/>
    <mergeCell ref="A8:B9"/>
    <mergeCell ref="A5:B6"/>
    <mergeCell ref="L4:Q4"/>
    <mergeCell ref="C5:G6"/>
    <mergeCell ref="C8:G9"/>
    <mergeCell ref="L7:Q7"/>
    <mergeCell ref="A1:R1"/>
    <mergeCell ref="T1:U1"/>
    <mergeCell ref="F14:G14"/>
    <mergeCell ref="T2:W2"/>
    <mergeCell ref="F16:G16"/>
    <mergeCell ref="A2:J2"/>
    <mergeCell ref="A3:J3"/>
    <mergeCell ref="R5:R6"/>
    <mergeCell ref="R8:R9"/>
    <mergeCell ref="I5:J5"/>
    <mergeCell ref="I6:J9"/>
    <mergeCell ref="L5:Q6"/>
    <mergeCell ref="L8:Q9"/>
    <mergeCell ref="L10:Q10"/>
    <mergeCell ref="L11:Q12"/>
    <mergeCell ref="J14:N14"/>
    <mergeCell ref="F17:G17"/>
    <mergeCell ref="U40:V40"/>
    <mergeCell ref="U44:V44"/>
    <mergeCell ref="U42:V42"/>
    <mergeCell ref="U43:V43"/>
    <mergeCell ref="U31:V31"/>
    <mergeCell ref="U33:V33"/>
    <mergeCell ref="U34:V34"/>
    <mergeCell ref="U35:V35"/>
    <mergeCell ref="U32:V32"/>
    <mergeCell ref="U41:V41"/>
    <mergeCell ref="U26:V26"/>
    <mergeCell ref="U27:V27"/>
    <mergeCell ref="U28:V28"/>
    <mergeCell ref="U29:V29"/>
    <mergeCell ref="U30:V30"/>
  </mergeCells>
  <phoneticPr fontId="14"/>
  <conditionalFormatting sqref="H26:H155">
    <cfRule type="expression" dxfId="7" priority="12">
      <formula>$AA26="なし"</formula>
    </cfRule>
  </conditionalFormatting>
  <conditionalFormatting sqref="I26:I155">
    <cfRule type="expression" dxfId="6" priority="2">
      <formula>$AB26="なし"</formula>
    </cfRule>
  </conditionalFormatting>
  <conditionalFormatting sqref="I27:I155">
    <cfRule type="cellIs" dxfId="5" priority="3" operator="equal">
      <formula>$AB27</formula>
    </cfRule>
  </conditionalFormatting>
  <conditionalFormatting sqref="L26:L155">
    <cfRule type="expression" dxfId="4" priority="10">
      <formula>$AC26="なし"</formula>
    </cfRule>
  </conditionalFormatting>
  <conditionalFormatting sqref="T4:T11">
    <cfRule type="expression" dxfId="3" priority="1">
      <formula>$AF4="なし"</formula>
    </cfRule>
  </conditionalFormatting>
  <conditionalFormatting sqref="T4:T14 AA1:AC2 W3:X5 AA4:AD11 W8:X9 AC12:AC16 AC22:AC23 AA24:AC1048576">
    <cfRule type="cellIs" dxfId="2" priority="14" operator="equal">
      <formula>"なし"</formula>
    </cfRule>
  </conditionalFormatting>
  <conditionalFormatting sqref="T4:T14">
    <cfRule type="expression" dxfId="1" priority="8">
      <formula>$U4&gt;1</formula>
    </cfRule>
  </conditionalFormatting>
  <conditionalFormatting sqref="T26:T29">
    <cfRule type="expression" dxfId="0" priority="9">
      <formula>$U26-$V26&lt;0</formula>
    </cfRule>
  </conditionalFormatting>
  <printOptions horizontalCentered="1"/>
  <pageMargins left="0.19685039370078741" right="0.19685039370078741" top="0.35433070866141736" bottom="0.35433070866141736" header="0.31496062992125984" footer="0.31496062992125984"/>
  <pageSetup paperSize="9" scale="70" orientation="portrait" r:id="rId1"/>
  <rowBreaks count="1" manualBreakCount="1">
    <brk id="90" max="18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登録フォーム</vt:lpstr>
      <vt:lpstr>登録フォーム!Print_Area</vt:lpstr>
      <vt:lpstr>登録フォーム!Print_Titles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隼也 高田</cp:lastModifiedBy>
  <cp:lastPrinted>2025-03-18T03:32:20Z</cp:lastPrinted>
  <dcterms:created xsi:type="dcterms:W3CDTF">2014-06-30T05:37:08Z</dcterms:created>
  <dcterms:modified xsi:type="dcterms:W3CDTF">2025-09-20T01:17:23Z</dcterms:modified>
</cp:coreProperties>
</file>