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yoto\Documents\北河内中体連陸上HP\entryfile\"/>
    </mc:Choice>
  </mc:AlternateContent>
  <xr:revisionPtr revIDLastSave="0" documentId="13_ncr:1_{B85C331C-4363-48A6-A511-0A407DA98B2A}" xr6:coauthVersionLast="47" xr6:coauthVersionMax="47" xr10:uidLastSave="{00000000-0000-0000-0000-000000000000}"/>
  <workbookProtection workbookAlgorithmName="SHA-512" workbookHashValue="wOL9ZM0jcYyGx7KZOsugQAw4gVW2LkE9cKfQUAESJQfm/JK1/p4ztJdKBk3BKOmVjc+xE4obroocAJoxl6iIBw==" workbookSaltValue="ryulb4rywnjcY1qXsqxvRA==" workbookSpinCount="100000" lockStructure="1"/>
  <bookViews>
    <workbookView xWindow="-48" yWindow="276" windowWidth="20340" windowHeight="11556" xr2:uid="{00000000-000D-0000-FFFF-FFFF00000000}"/>
  </bookViews>
  <sheets>
    <sheet name="登録フォーム" sheetId="1" r:id="rId1"/>
    <sheet name="コード番号" sheetId="2" r:id="rId2"/>
  </sheets>
  <definedNames>
    <definedName name="_xlnm.Print_Area" localSheetId="0">登録フォーム!$A$1:$S$152</definedName>
    <definedName name="_xlnm.Print_Titles" localSheetId="0">登録フォーム!$1:$22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39" i="1" l="1"/>
  <c r="Z24" i="1" l="1"/>
  <c r="AE24" i="1" s="1"/>
  <c r="AA24" i="1"/>
  <c r="AF24" i="1" s="1"/>
  <c r="Z25" i="1"/>
  <c r="AE25" i="1" s="1"/>
  <c r="AA25" i="1"/>
  <c r="AF25" i="1" s="1"/>
  <c r="Z26" i="1"/>
  <c r="AE26" i="1" s="1"/>
  <c r="AA26" i="1"/>
  <c r="AF26" i="1" s="1"/>
  <c r="Z27" i="1"/>
  <c r="AE27" i="1" s="1"/>
  <c r="AA27" i="1"/>
  <c r="AF27" i="1" s="1"/>
  <c r="Z28" i="1"/>
  <c r="AE28" i="1" s="1"/>
  <c r="AA28" i="1"/>
  <c r="AF28" i="1" s="1"/>
  <c r="Z29" i="1"/>
  <c r="AE29" i="1" s="1"/>
  <c r="AA29" i="1"/>
  <c r="AF29" i="1" s="1"/>
  <c r="Z30" i="1"/>
  <c r="AE30" i="1" s="1"/>
  <c r="AA30" i="1"/>
  <c r="AF30" i="1" s="1"/>
  <c r="Z31" i="1"/>
  <c r="AE31" i="1" s="1"/>
  <c r="AA31" i="1"/>
  <c r="AF31" i="1" s="1"/>
  <c r="Z32" i="1"/>
  <c r="AE32" i="1" s="1"/>
  <c r="AA32" i="1"/>
  <c r="AF32" i="1" s="1"/>
  <c r="Z33" i="1"/>
  <c r="AE33" i="1" s="1"/>
  <c r="AA33" i="1"/>
  <c r="AF33" i="1" s="1"/>
  <c r="Z34" i="1"/>
  <c r="AE34" i="1" s="1"/>
  <c r="AA34" i="1"/>
  <c r="AF34" i="1" s="1"/>
  <c r="Z35" i="1"/>
  <c r="AE35" i="1" s="1"/>
  <c r="AA35" i="1"/>
  <c r="AF35" i="1" s="1"/>
  <c r="Z36" i="1"/>
  <c r="AE36" i="1" s="1"/>
  <c r="AA36" i="1"/>
  <c r="AF36" i="1" s="1"/>
  <c r="Z37" i="1"/>
  <c r="AE37" i="1" s="1"/>
  <c r="AA37" i="1"/>
  <c r="AF37" i="1" s="1"/>
  <c r="Z38" i="1"/>
  <c r="AE38" i="1" s="1"/>
  <c r="AA38" i="1"/>
  <c r="AF38" i="1" s="1"/>
  <c r="Z39" i="1"/>
  <c r="AE39" i="1" s="1"/>
  <c r="AA39" i="1"/>
  <c r="AF39" i="1" s="1"/>
  <c r="Z40" i="1"/>
  <c r="AE40" i="1" s="1"/>
  <c r="AA40" i="1"/>
  <c r="AF40" i="1" s="1"/>
  <c r="Z41" i="1"/>
  <c r="AE41" i="1" s="1"/>
  <c r="AA41" i="1"/>
  <c r="AF41" i="1" s="1"/>
  <c r="Z42" i="1"/>
  <c r="AE42" i="1" s="1"/>
  <c r="AA42" i="1"/>
  <c r="AF42" i="1" s="1"/>
  <c r="Z43" i="1"/>
  <c r="AE43" i="1" s="1"/>
  <c r="AA43" i="1"/>
  <c r="AF43" i="1" s="1"/>
  <c r="Z44" i="1"/>
  <c r="AE44" i="1" s="1"/>
  <c r="AA44" i="1"/>
  <c r="AF44" i="1" s="1"/>
  <c r="Z45" i="1"/>
  <c r="AE45" i="1" s="1"/>
  <c r="AA45" i="1"/>
  <c r="AF45" i="1" s="1"/>
  <c r="Z46" i="1"/>
  <c r="AE46" i="1" s="1"/>
  <c r="AA46" i="1"/>
  <c r="AF46" i="1" s="1"/>
  <c r="Z47" i="1"/>
  <c r="AE47" i="1" s="1"/>
  <c r="AA47" i="1"/>
  <c r="AF47" i="1" s="1"/>
  <c r="Z48" i="1"/>
  <c r="AE48" i="1" s="1"/>
  <c r="AA48" i="1"/>
  <c r="AF48" i="1" s="1"/>
  <c r="Z49" i="1"/>
  <c r="AE49" i="1" s="1"/>
  <c r="AA49" i="1"/>
  <c r="AF49" i="1" s="1"/>
  <c r="Z50" i="1"/>
  <c r="AE50" i="1" s="1"/>
  <c r="AA50" i="1"/>
  <c r="AF50" i="1" s="1"/>
  <c r="Z51" i="1"/>
  <c r="AE51" i="1" s="1"/>
  <c r="AA51" i="1"/>
  <c r="AF51" i="1" s="1"/>
  <c r="Z52" i="1"/>
  <c r="AE52" i="1" s="1"/>
  <c r="AA52" i="1"/>
  <c r="AF52" i="1" s="1"/>
  <c r="Z53" i="1"/>
  <c r="AE53" i="1" s="1"/>
  <c r="AA53" i="1"/>
  <c r="AF53" i="1" s="1"/>
  <c r="Z54" i="1"/>
  <c r="AE54" i="1" s="1"/>
  <c r="AA54" i="1"/>
  <c r="AF54" i="1" s="1"/>
  <c r="Z55" i="1"/>
  <c r="AE55" i="1" s="1"/>
  <c r="AA55" i="1"/>
  <c r="AF55" i="1" s="1"/>
  <c r="Z56" i="1"/>
  <c r="AE56" i="1" s="1"/>
  <c r="AA56" i="1"/>
  <c r="AF56" i="1" s="1"/>
  <c r="Z57" i="1"/>
  <c r="AE57" i="1" s="1"/>
  <c r="AA57" i="1"/>
  <c r="AF57" i="1" s="1"/>
  <c r="Z58" i="1"/>
  <c r="AE58" i="1" s="1"/>
  <c r="AA58" i="1"/>
  <c r="AF58" i="1" s="1"/>
  <c r="Z59" i="1"/>
  <c r="AE59" i="1" s="1"/>
  <c r="AA59" i="1"/>
  <c r="AF59" i="1" s="1"/>
  <c r="Z60" i="1"/>
  <c r="AE60" i="1" s="1"/>
  <c r="AA60" i="1"/>
  <c r="AF60" i="1" s="1"/>
  <c r="Z61" i="1"/>
  <c r="AE61" i="1" s="1"/>
  <c r="AA61" i="1"/>
  <c r="AF61" i="1" s="1"/>
  <c r="Z62" i="1"/>
  <c r="AE62" i="1" s="1"/>
  <c r="AA62" i="1"/>
  <c r="AF62" i="1" s="1"/>
  <c r="Z63" i="1"/>
  <c r="AE63" i="1" s="1"/>
  <c r="AA63" i="1"/>
  <c r="AF63" i="1" s="1"/>
  <c r="Z64" i="1"/>
  <c r="AE64" i="1" s="1"/>
  <c r="AA64" i="1"/>
  <c r="AF64" i="1" s="1"/>
  <c r="Z65" i="1"/>
  <c r="AE65" i="1" s="1"/>
  <c r="AA65" i="1"/>
  <c r="AF65" i="1" s="1"/>
  <c r="Z66" i="1"/>
  <c r="AE66" i="1" s="1"/>
  <c r="AA66" i="1"/>
  <c r="AF66" i="1" s="1"/>
  <c r="Z67" i="1"/>
  <c r="AE67" i="1" s="1"/>
  <c r="AA67" i="1"/>
  <c r="AF67" i="1" s="1"/>
  <c r="Z68" i="1"/>
  <c r="AE68" i="1" s="1"/>
  <c r="AA68" i="1"/>
  <c r="AF68" i="1" s="1"/>
  <c r="Z69" i="1"/>
  <c r="AE69" i="1" s="1"/>
  <c r="AA69" i="1"/>
  <c r="AF69" i="1" s="1"/>
  <c r="Z70" i="1"/>
  <c r="AE70" i="1" s="1"/>
  <c r="AA70" i="1"/>
  <c r="AF70" i="1" s="1"/>
  <c r="Z71" i="1"/>
  <c r="AE71" i="1" s="1"/>
  <c r="AA71" i="1"/>
  <c r="AF71" i="1" s="1"/>
  <c r="Z72" i="1"/>
  <c r="AE72" i="1" s="1"/>
  <c r="AA72" i="1"/>
  <c r="AF72" i="1" s="1"/>
  <c r="Z73" i="1"/>
  <c r="AE73" i="1" s="1"/>
  <c r="AA73" i="1"/>
  <c r="AF73" i="1" s="1"/>
  <c r="Z74" i="1"/>
  <c r="AE74" i="1" s="1"/>
  <c r="AA74" i="1"/>
  <c r="AF74" i="1" s="1"/>
  <c r="Z75" i="1"/>
  <c r="AE75" i="1" s="1"/>
  <c r="AA75" i="1"/>
  <c r="AF75" i="1" s="1"/>
  <c r="Z76" i="1"/>
  <c r="AE76" i="1" s="1"/>
  <c r="AA76" i="1"/>
  <c r="AF76" i="1" s="1"/>
  <c r="Z77" i="1"/>
  <c r="AE77" i="1" s="1"/>
  <c r="AA77" i="1"/>
  <c r="AF77" i="1" s="1"/>
  <c r="Z78" i="1"/>
  <c r="AE78" i="1" s="1"/>
  <c r="AA78" i="1"/>
  <c r="AF78" i="1" s="1"/>
  <c r="Z79" i="1"/>
  <c r="AE79" i="1" s="1"/>
  <c r="AA79" i="1"/>
  <c r="AF79" i="1" s="1"/>
  <c r="Z80" i="1"/>
  <c r="AE80" i="1" s="1"/>
  <c r="AA80" i="1"/>
  <c r="AF80" i="1" s="1"/>
  <c r="Z81" i="1"/>
  <c r="AE81" i="1" s="1"/>
  <c r="AA81" i="1"/>
  <c r="AF81" i="1" s="1"/>
  <c r="Z82" i="1"/>
  <c r="AE82" i="1" s="1"/>
  <c r="AA82" i="1"/>
  <c r="AF82" i="1" s="1"/>
  <c r="Z83" i="1"/>
  <c r="AE83" i="1" s="1"/>
  <c r="AA83" i="1"/>
  <c r="AF83" i="1" s="1"/>
  <c r="Z84" i="1"/>
  <c r="AE84" i="1" s="1"/>
  <c r="AA84" i="1"/>
  <c r="AF84" i="1" s="1"/>
  <c r="Z85" i="1"/>
  <c r="AE85" i="1" s="1"/>
  <c r="AA85" i="1"/>
  <c r="AF85" i="1" s="1"/>
  <c r="Z86" i="1"/>
  <c r="AE86" i="1" s="1"/>
  <c r="AA86" i="1"/>
  <c r="AF86" i="1" s="1"/>
  <c r="Z87" i="1"/>
  <c r="AE87" i="1" s="1"/>
  <c r="AA87" i="1"/>
  <c r="AF87" i="1" s="1"/>
  <c r="Z88" i="1"/>
  <c r="AE88" i="1" s="1"/>
  <c r="AA88" i="1"/>
  <c r="AF88" i="1" s="1"/>
  <c r="Z89" i="1"/>
  <c r="AE89" i="1" s="1"/>
  <c r="AA89" i="1"/>
  <c r="AF89" i="1" s="1"/>
  <c r="Z90" i="1"/>
  <c r="AE90" i="1" s="1"/>
  <c r="AA90" i="1"/>
  <c r="AF90" i="1" s="1"/>
  <c r="Z91" i="1"/>
  <c r="AE91" i="1" s="1"/>
  <c r="AA91" i="1"/>
  <c r="AF91" i="1" s="1"/>
  <c r="Z92" i="1"/>
  <c r="AE92" i="1" s="1"/>
  <c r="AA92" i="1"/>
  <c r="AF92" i="1" s="1"/>
  <c r="Z93" i="1"/>
  <c r="AE93" i="1" s="1"/>
  <c r="AA93" i="1"/>
  <c r="AF93" i="1" s="1"/>
  <c r="Z94" i="1"/>
  <c r="AE94" i="1" s="1"/>
  <c r="AA94" i="1"/>
  <c r="AF94" i="1" s="1"/>
  <c r="Z95" i="1"/>
  <c r="AE95" i="1" s="1"/>
  <c r="AA95" i="1"/>
  <c r="AF95" i="1" s="1"/>
  <c r="Z96" i="1"/>
  <c r="AE96" i="1" s="1"/>
  <c r="AA96" i="1"/>
  <c r="AF96" i="1" s="1"/>
  <c r="Z97" i="1"/>
  <c r="AE97" i="1" s="1"/>
  <c r="AA97" i="1"/>
  <c r="AF97" i="1" s="1"/>
  <c r="Z98" i="1"/>
  <c r="AE98" i="1" s="1"/>
  <c r="AA98" i="1"/>
  <c r="AF98" i="1" s="1"/>
  <c r="Z99" i="1"/>
  <c r="AE99" i="1" s="1"/>
  <c r="AA99" i="1"/>
  <c r="AF99" i="1" s="1"/>
  <c r="Z100" i="1"/>
  <c r="AE100" i="1" s="1"/>
  <c r="AA100" i="1"/>
  <c r="AF100" i="1" s="1"/>
  <c r="Z101" i="1"/>
  <c r="AE101" i="1" s="1"/>
  <c r="AA101" i="1"/>
  <c r="AF101" i="1" s="1"/>
  <c r="Z102" i="1"/>
  <c r="AE102" i="1" s="1"/>
  <c r="AA102" i="1"/>
  <c r="AF102" i="1" s="1"/>
  <c r="Z103" i="1"/>
  <c r="AE103" i="1" s="1"/>
  <c r="AA103" i="1"/>
  <c r="AF103" i="1" s="1"/>
  <c r="Z104" i="1"/>
  <c r="AE104" i="1" s="1"/>
  <c r="AA104" i="1"/>
  <c r="AF104" i="1" s="1"/>
  <c r="Z105" i="1"/>
  <c r="AE105" i="1" s="1"/>
  <c r="AA105" i="1"/>
  <c r="AF105" i="1" s="1"/>
  <c r="Z106" i="1"/>
  <c r="AE106" i="1" s="1"/>
  <c r="AA106" i="1"/>
  <c r="AF106" i="1" s="1"/>
  <c r="Z107" i="1"/>
  <c r="AE107" i="1" s="1"/>
  <c r="AA107" i="1"/>
  <c r="AF107" i="1" s="1"/>
  <c r="Z108" i="1"/>
  <c r="AE108" i="1" s="1"/>
  <c r="AA108" i="1"/>
  <c r="AF108" i="1" s="1"/>
  <c r="Z109" i="1"/>
  <c r="AE109" i="1" s="1"/>
  <c r="AA109" i="1"/>
  <c r="AF109" i="1" s="1"/>
  <c r="Z110" i="1"/>
  <c r="AE110" i="1" s="1"/>
  <c r="AA110" i="1"/>
  <c r="AF110" i="1" s="1"/>
  <c r="Z111" i="1"/>
  <c r="AE111" i="1" s="1"/>
  <c r="AA111" i="1"/>
  <c r="AF111" i="1" s="1"/>
  <c r="Z112" i="1"/>
  <c r="AE112" i="1" s="1"/>
  <c r="AA112" i="1"/>
  <c r="AF112" i="1" s="1"/>
  <c r="Z113" i="1"/>
  <c r="AE113" i="1" s="1"/>
  <c r="AA113" i="1"/>
  <c r="AF113" i="1" s="1"/>
  <c r="Z114" i="1"/>
  <c r="AE114" i="1" s="1"/>
  <c r="AA114" i="1"/>
  <c r="AF114" i="1" s="1"/>
  <c r="Z115" i="1"/>
  <c r="AE115" i="1" s="1"/>
  <c r="AA115" i="1"/>
  <c r="AF115" i="1" s="1"/>
  <c r="Z116" i="1"/>
  <c r="AE116" i="1" s="1"/>
  <c r="AA116" i="1"/>
  <c r="AF116" i="1" s="1"/>
  <c r="Z117" i="1"/>
  <c r="AE117" i="1" s="1"/>
  <c r="AA117" i="1"/>
  <c r="AF117" i="1" s="1"/>
  <c r="Z118" i="1"/>
  <c r="AE118" i="1" s="1"/>
  <c r="AA118" i="1"/>
  <c r="AF118" i="1" s="1"/>
  <c r="Z119" i="1"/>
  <c r="AE119" i="1" s="1"/>
  <c r="AA119" i="1"/>
  <c r="AF119" i="1" s="1"/>
  <c r="Z120" i="1"/>
  <c r="AE120" i="1" s="1"/>
  <c r="AA120" i="1"/>
  <c r="AF120" i="1" s="1"/>
  <c r="Z121" i="1"/>
  <c r="AE121" i="1" s="1"/>
  <c r="AA121" i="1"/>
  <c r="AF121" i="1" s="1"/>
  <c r="Z122" i="1"/>
  <c r="AE122" i="1" s="1"/>
  <c r="AA122" i="1"/>
  <c r="AF122" i="1" s="1"/>
  <c r="Z123" i="1"/>
  <c r="AE123" i="1" s="1"/>
  <c r="AA123" i="1"/>
  <c r="AF123" i="1" s="1"/>
  <c r="Z124" i="1"/>
  <c r="AE124" i="1" s="1"/>
  <c r="AA124" i="1"/>
  <c r="AF124" i="1" s="1"/>
  <c r="Z125" i="1"/>
  <c r="AE125" i="1" s="1"/>
  <c r="AA125" i="1"/>
  <c r="AF125" i="1" s="1"/>
  <c r="Z126" i="1"/>
  <c r="AE126" i="1" s="1"/>
  <c r="AA126" i="1"/>
  <c r="AF126" i="1" s="1"/>
  <c r="Z127" i="1"/>
  <c r="AE127" i="1" s="1"/>
  <c r="AA127" i="1"/>
  <c r="AF127" i="1" s="1"/>
  <c r="Z128" i="1"/>
  <c r="AE128" i="1" s="1"/>
  <c r="AA128" i="1"/>
  <c r="AF128" i="1" s="1"/>
  <c r="Z129" i="1"/>
  <c r="AE129" i="1" s="1"/>
  <c r="AA129" i="1"/>
  <c r="AF129" i="1" s="1"/>
  <c r="Z130" i="1"/>
  <c r="AE130" i="1" s="1"/>
  <c r="AA130" i="1"/>
  <c r="AF130" i="1" s="1"/>
  <c r="Z131" i="1"/>
  <c r="AE131" i="1" s="1"/>
  <c r="AA131" i="1"/>
  <c r="AF131" i="1" s="1"/>
  <c r="Z132" i="1"/>
  <c r="AE132" i="1" s="1"/>
  <c r="AA132" i="1"/>
  <c r="AF132" i="1" s="1"/>
  <c r="Z133" i="1"/>
  <c r="AE133" i="1" s="1"/>
  <c r="AA133" i="1"/>
  <c r="AF133" i="1" s="1"/>
  <c r="Z134" i="1"/>
  <c r="AE134" i="1" s="1"/>
  <c r="AA134" i="1"/>
  <c r="AF134" i="1" s="1"/>
  <c r="Z135" i="1"/>
  <c r="AE135" i="1" s="1"/>
  <c r="AA135" i="1"/>
  <c r="AF135" i="1" s="1"/>
  <c r="Z136" i="1"/>
  <c r="AE136" i="1" s="1"/>
  <c r="AA136" i="1"/>
  <c r="AF136" i="1" s="1"/>
  <c r="Z137" i="1"/>
  <c r="AE137" i="1" s="1"/>
  <c r="AA137" i="1"/>
  <c r="AF137" i="1" s="1"/>
  <c r="Z138" i="1"/>
  <c r="AE138" i="1" s="1"/>
  <c r="AA138" i="1"/>
  <c r="AF138" i="1" s="1"/>
  <c r="Z139" i="1"/>
  <c r="AE139" i="1" s="1"/>
  <c r="AA139" i="1"/>
  <c r="AF139" i="1" s="1"/>
  <c r="Z140" i="1"/>
  <c r="AE140" i="1" s="1"/>
  <c r="AA140" i="1"/>
  <c r="AF140" i="1" s="1"/>
  <c r="Z141" i="1"/>
  <c r="AE141" i="1" s="1"/>
  <c r="AA141" i="1"/>
  <c r="AF141" i="1" s="1"/>
  <c r="Z142" i="1"/>
  <c r="AE142" i="1" s="1"/>
  <c r="AA142" i="1"/>
  <c r="AF142" i="1" s="1"/>
  <c r="Z143" i="1"/>
  <c r="AE143" i="1" s="1"/>
  <c r="AA143" i="1"/>
  <c r="AF143" i="1" s="1"/>
  <c r="Z144" i="1"/>
  <c r="AE144" i="1" s="1"/>
  <c r="AA144" i="1"/>
  <c r="AF144" i="1" s="1"/>
  <c r="Z145" i="1"/>
  <c r="AE145" i="1" s="1"/>
  <c r="AA145" i="1"/>
  <c r="AF145" i="1" s="1"/>
  <c r="Z146" i="1"/>
  <c r="AE146" i="1" s="1"/>
  <c r="AA146" i="1"/>
  <c r="AF146" i="1" s="1"/>
  <c r="Z147" i="1"/>
  <c r="AE147" i="1" s="1"/>
  <c r="AA147" i="1"/>
  <c r="AF147" i="1" s="1"/>
  <c r="Z148" i="1"/>
  <c r="AE148" i="1" s="1"/>
  <c r="AA148" i="1"/>
  <c r="AF148" i="1" s="1"/>
  <c r="Z149" i="1"/>
  <c r="AE149" i="1" s="1"/>
  <c r="AA149" i="1"/>
  <c r="AF149" i="1" s="1"/>
  <c r="Z150" i="1"/>
  <c r="AE150" i="1" s="1"/>
  <c r="AA150" i="1"/>
  <c r="AF150" i="1" s="1"/>
  <c r="Z151" i="1"/>
  <c r="AE151" i="1" s="1"/>
  <c r="AA151" i="1"/>
  <c r="AF151" i="1" s="1"/>
  <c r="Z152" i="1"/>
  <c r="AE152" i="1" s="1"/>
  <c r="AA152" i="1"/>
  <c r="AF152" i="1" s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X24" i="1" l="1"/>
  <c r="AC24" i="1" s="1"/>
  <c r="Y24" i="1"/>
  <c r="AG24" i="1"/>
  <c r="X25" i="1"/>
  <c r="Y25" i="1"/>
  <c r="AD25" i="1" s="1"/>
  <c r="AG25" i="1"/>
  <c r="X26" i="1"/>
  <c r="AC26" i="1" s="1"/>
  <c r="Y26" i="1"/>
  <c r="AD26" i="1" s="1"/>
  <c r="AG26" i="1"/>
  <c r="X27" i="1"/>
  <c r="AC27" i="1" s="1"/>
  <c r="Y27" i="1"/>
  <c r="AD27" i="1" s="1"/>
  <c r="AG27" i="1"/>
  <c r="X28" i="1"/>
  <c r="AC28" i="1" s="1"/>
  <c r="Y28" i="1"/>
  <c r="AD28" i="1" s="1"/>
  <c r="AG28" i="1"/>
  <c r="X29" i="1"/>
  <c r="AC29" i="1" s="1"/>
  <c r="Y29" i="1"/>
  <c r="AD29" i="1" s="1"/>
  <c r="AG29" i="1"/>
  <c r="X30" i="1"/>
  <c r="AC30" i="1" s="1"/>
  <c r="Y30" i="1"/>
  <c r="AD30" i="1" s="1"/>
  <c r="AG30" i="1"/>
  <c r="X31" i="1"/>
  <c r="AC31" i="1" s="1"/>
  <c r="Y31" i="1"/>
  <c r="AD31" i="1" s="1"/>
  <c r="AG31" i="1"/>
  <c r="X32" i="1"/>
  <c r="AC32" i="1" s="1"/>
  <c r="Y32" i="1"/>
  <c r="AD32" i="1" s="1"/>
  <c r="AG32" i="1"/>
  <c r="X33" i="1"/>
  <c r="AC33" i="1" s="1"/>
  <c r="Y33" i="1"/>
  <c r="AD33" i="1" s="1"/>
  <c r="AG33" i="1"/>
  <c r="X34" i="1"/>
  <c r="AC34" i="1" s="1"/>
  <c r="Y34" i="1"/>
  <c r="AD34" i="1" s="1"/>
  <c r="AG34" i="1"/>
  <c r="X35" i="1"/>
  <c r="AC35" i="1" s="1"/>
  <c r="Y35" i="1"/>
  <c r="AD35" i="1" s="1"/>
  <c r="AG35" i="1"/>
  <c r="X36" i="1"/>
  <c r="AC36" i="1" s="1"/>
  <c r="Y36" i="1"/>
  <c r="AD36" i="1" s="1"/>
  <c r="AG36" i="1"/>
  <c r="X37" i="1"/>
  <c r="AC37" i="1" s="1"/>
  <c r="Y37" i="1"/>
  <c r="AD37" i="1" s="1"/>
  <c r="X38" i="1"/>
  <c r="AC38" i="1" s="1"/>
  <c r="Y38" i="1"/>
  <c r="AD38" i="1" s="1"/>
  <c r="AG38" i="1"/>
  <c r="AC39" i="1"/>
  <c r="Y39" i="1"/>
  <c r="AD39" i="1" s="1"/>
  <c r="AG39" i="1"/>
  <c r="X40" i="1"/>
  <c r="AC40" i="1" s="1"/>
  <c r="Y40" i="1"/>
  <c r="AD40" i="1" s="1"/>
  <c r="AG40" i="1"/>
  <c r="X41" i="1"/>
  <c r="AC41" i="1" s="1"/>
  <c r="Y41" i="1"/>
  <c r="AD41" i="1" s="1"/>
  <c r="AG41" i="1"/>
  <c r="X42" i="1"/>
  <c r="AC42" i="1" s="1"/>
  <c r="Y42" i="1"/>
  <c r="AD42" i="1" s="1"/>
  <c r="AG42" i="1"/>
  <c r="X43" i="1"/>
  <c r="AC43" i="1" s="1"/>
  <c r="Y43" i="1"/>
  <c r="AD43" i="1" s="1"/>
  <c r="AG43" i="1"/>
  <c r="X44" i="1"/>
  <c r="AC44" i="1" s="1"/>
  <c r="Y44" i="1"/>
  <c r="AD44" i="1" s="1"/>
  <c r="AG44" i="1"/>
  <c r="X45" i="1"/>
  <c r="AC45" i="1" s="1"/>
  <c r="Y45" i="1"/>
  <c r="AD45" i="1" s="1"/>
  <c r="AG45" i="1"/>
  <c r="X46" i="1"/>
  <c r="AC46" i="1" s="1"/>
  <c r="Y46" i="1"/>
  <c r="AD46" i="1" s="1"/>
  <c r="AG46" i="1"/>
  <c r="X47" i="1"/>
  <c r="AC47" i="1" s="1"/>
  <c r="Y47" i="1"/>
  <c r="AD47" i="1" s="1"/>
  <c r="AG47" i="1"/>
  <c r="X48" i="1"/>
  <c r="AC48" i="1" s="1"/>
  <c r="Y48" i="1"/>
  <c r="AD48" i="1" s="1"/>
  <c r="AG48" i="1"/>
  <c r="X49" i="1"/>
  <c r="AC49" i="1" s="1"/>
  <c r="Y49" i="1"/>
  <c r="AD49" i="1" s="1"/>
  <c r="AG49" i="1"/>
  <c r="X50" i="1"/>
  <c r="AC50" i="1" s="1"/>
  <c r="Y50" i="1"/>
  <c r="AD50" i="1" s="1"/>
  <c r="AG50" i="1"/>
  <c r="X51" i="1"/>
  <c r="AC51" i="1" s="1"/>
  <c r="Y51" i="1"/>
  <c r="AD51" i="1" s="1"/>
  <c r="AG51" i="1"/>
  <c r="X52" i="1"/>
  <c r="AC52" i="1" s="1"/>
  <c r="Y52" i="1"/>
  <c r="AD52" i="1" s="1"/>
  <c r="AG52" i="1"/>
  <c r="X53" i="1"/>
  <c r="AC53" i="1" s="1"/>
  <c r="Y53" i="1"/>
  <c r="AD53" i="1" s="1"/>
  <c r="AG53" i="1"/>
  <c r="X54" i="1"/>
  <c r="AC54" i="1" s="1"/>
  <c r="Y54" i="1"/>
  <c r="AD54" i="1" s="1"/>
  <c r="AG54" i="1"/>
  <c r="X55" i="1"/>
  <c r="AC55" i="1" s="1"/>
  <c r="Y55" i="1"/>
  <c r="AD55" i="1" s="1"/>
  <c r="AG55" i="1"/>
  <c r="X56" i="1"/>
  <c r="AC56" i="1" s="1"/>
  <c r="Y56" i="1"/>
  <c r="AD56" i="1" s="1"/>
  <c r="AG56" i="1"/>
  <c r="X57" i="1"/>
  <c r="AC57" i="1" s="1"/>
  <c r="Y57" i="1"/>
  <c r="AD57" i="1" s="1"/>
  <c r="AG57" i="1"/>
  <c r="X58" i="1"/>
  <c r="AC58" i="1" s="1"/>
  <c r="Y58" i="1"/>
  <c r="AD58" i="1" s="1"/>
  <c r="AG58" i="1"/>
  <c r="X59" i="1"/>
  <c r="AC59" i="1" s="1"/>
  <c r="Y59" i="1"/>
  <c r="AD59" i="1" s="1"/>
  <c r="AG59" i="1"/>
  <c r="X60" i="1"/>
  <c r="AC60" i="1" s="1"/>
  <c r="Y60" i="1"/>
  <c r="AD60" i="1" s="1"/>
  <c r="AG60" i="1"/>
  <c r="X61" i="1"/>
  <c r="AC61" i="1" s="1"/>
  <c r="Y61" i="1"/>
  <c r="AD61" i="1" s="1"/>
  <c r="AG61" i="1"/>
  <c r="X62" i="1"/>
  <c r="AC62" i="1" s="1"/>
  <c r="Y62" i="1"/>
  <c r="AD62" i="1" s="1"/>
  <c r="AG62" i="1"/>
  <c r="X63" i="1"/>
  <c r="AC63" i="1" s="1"/>
  <c r="Y63" i="1"/>
  <c r="AD63" i="1" s="1"/>
  <c r="AG63" i="1"/>
  <c r="X64" i="1"/>
  <c r="AC64" i="1" s="1"/>
  <c r="Y64" i="1"/>
  <c r="AD64" i="1" s="1"/>
  <c r="AG64" i="1"/>
  <c r="X65" i="1"/>
  <c r="AC65" i="1" s="1"/>
  <c r="Y65" i="1"/>
  <c r="AD65" i="1" s="1"/>
  <c r="AG65" i="1"/>
  <c r="X66" i="1"/>
  <c r="AC66" i="1" s="1"/>
  <c r="Y66" i="1"/>
  <c r="AD66" i="1" s="1"/>
  <c r="AG66" i="1"/>
  <c r="X67" i="1"/>
  <c r="AC67" i="1" s="1"/>
  <c r="Y67" i="1"/>
  <c r="AD67" i="1" s="1"/>
  <c r="AG67" i="1"/>
  <c r="X68" i="1"/>
  <c r="AC68" i="1" s="1"/>
  <c r="Y68" i="1"/>
  <c r="AD68" i="1" s="1"/>
  <c r="AG68" i="1"/>
  <c r="X69" i="1"/>
  <c r="AC69" i="1" s="1"/>
  <c r="Y69" i="1"/>
  <c r="AD69" i="1" s="1"/>
  <c r="AG69" i="1"/>
  <c r="X70" i="1"/>
  <c r="AC70" i="1" s="1"/>
  <c r="Y70" i="1"/>
  <c r="AD70" i="1" s="1"/>
  <c r="AG70" i="1"/>
  <c r="X71" i="1"/>
  <c r="AC71" i="1" s="1"/>
  <c r="Y71" i="1"/>
  <c r="AD71" i="1" s="1"/>
  <c r="AG71" i="1"/>
  <c r="X72" i="1"/>
  <c r="AC72" i="1" s="1"/>
  <c r="Y72" i="1"/>
  <c r="AD72" i="1" s="1"/>
  <c r="AG72" i="1"/>
  <c r="X73" i="1"/>
  <c r="AC73" i="1" s="1"/>
  <c r="Y73" i="1"/>
  <c r="AD73" i="1" s="1"/>
  <c r="AG73" i="1"/>
  <c r="X74" i="1"/>
  <c r="AC74" i="1" s="1"/>
  <c r="Y74" i="1"/>
  <c r="AD74" i="1" s="1"/>
  <c r="AG74" i="1"/>
  <c r="X75" i="1"/>
  <c r="AC75" i="1" s="1"/>
  <c r="Y75" i="1"/>
  <c r="AD75" i="1" s="1"/>
  <c r="AG75" i="1"/>
  <c r="X76" i="1"/>
  <c r="AC76" i="1" s="1"/>
  <c r="Y76" i="1"/>
  <c r="AD76" i="1" s="1"/>
  <c r="AG76" i="1"/>
  <c r="X77" i="1"/>
  <c r="AC77" i="1" s="1"/>
  <c r="Y77" i="1"/>
  <c r="AD77" i="1" s="1"/>
  <c r="AG77" i="1"/>
  <c r="X78" i="1"/>
  <c r="AC78" i="1" s="1"/>
  <c r="Y78" i="1"/>
  <c r="AD78" i="1" s="1"/>
  <c r="AG78" i="1"/>
  <c r="X79" i="1"/>
  <c r="AC79" i="1" s="1"/>
  <c r="Y79" i="1"/>
  <c r="AD79" i="1" s="1"/>
  <c r="AG79" i="1"/>
  <c r="X80" i="1"/>
  <c r="AC80" i="1" s="1"/>
  <c r="Y80" i="1"/>
  <c r="AD80" i="1" s="1"/>
  <c r="AG80" i="1"/>
  <c r="X81" i="1"/>
  <c r="AC81" i="1" s="1"/>
  <c r="Y81" i="1"/>
  <c r="AD81" i="1" s="1"/>
  <c r="AG81" i="1"/>
  <c r="X82" i="1"/>
  <c r="AC82" i="1" s="1"/>
  <c r="Y82" i="1"/>
  <c r="AD82" i="1" s="1"/>
  <c r="AG82" i="1"/>
  <c r="X83" i="1"/>
  <c r="AC83" i="1" s="1"/>
  <c r="Y83" i="1"/>
  <c r="AD83" i="1" s="1"/>
  <c r="AG83" i="1"/>
  <c r="X84" i="1"/>
  <c r="AC84" i="1" s="1"/>
  <c r="Y84" i="1"/>
  <c r="AD84" i="1" s="1"/>
  <c r="AG84" i="1"/>
  <c r="X85" i="1"/>
  <c r="AC85" i="1" s="1"/>
  <c r="Y85" i="1"/>
  <c r="AD85" i="1" s="1"/>
  <c r="AG85" i="1"/>
  <c r="X86" i="1"/>
  <c r="AC86" i="1" s="1"/>
  <c r="Y86" i="1"/>
  <c r="AD86" i="1" s="1"/>
  <c r="AG86" i="1"/>
  <c r="X87" i="1"/>
  <c r="AC87" i="1" s="1"/>
  <c r="Y87" i="1"/>
  <c r="AD87" i="1" s="1"/>
  <c r="AG87" i="1"/>
  <c r="X88" i="1"/>
  <c r="AC88" i="1" s="1"/>
  <c r="Y88" i="1"/>
  <c r="AD88" i="1" s="1"/>
  <c r="AG88" i="1"/>
  <c r="X89" i="1"/>
  <c r="AC89" i="1" s="1"/>
  <c r="Y89" i="1"/>
  <c r="AD89" i="1" s="1"/>
  <c r="AG89" i="1"/>
  <c r="X90" i="1"/>
  <c r="AC90" i="1" s="1"/>
  <c r="Y90" i="1"/>
  <c r="AD90" i="1" s="1"/>
  <c r="AG90" i="1"/>
  <c r="X91" i="1"/>
  <c r="AC91" i="1" s="1"/>
  <c r="Y91" i="1"/>
  <c r="AD91" i="1" s="1"/>
  <c r="AG91" i="1"/>
  <c r="X92" i="1"/>
  <c r="AC92" i="1" s="1"/>
  <c r="Y92" i="1"/>
  <c r="AD92" i="1" s="1"/>
  <c r="AG92" i="1"/>
  <c r="X93" i="1"/>
  <c r="AC93" i="1" s="1"/>
  <c r="Y93" i="1"/>
  <c r="AD93" i="1" s="1"/>
  <c r="AG93" i="1"/>
  <c r="X94" i="1"/>
  <c r="AC94" i="1" s="1"/>
  <c r="Y94" i="1"/>
  <c r="AD94" i="1" s="1"/>
  <c r="AG94" i="1"/>
  <c r="X95" i="1"/>
  <c r="AC95" i="1" s="1"/>
  <c r="Y95" i="1"/>
  <c r="AD95" i="1" s="1"/>
  <c r="AG95" i="1"/>
  <c r="X96" i="1"/>
  <c r="AC96" i="1" s="1"/>
  <c r="Y96" i="1"/>
  <c r="AD96" i="1" s="1"/>
  <c r="AG96" i="1"/>
  <c r="X97" i="1"/>
  <c r="AC97" i="1" s="1"/>
  <c r="Y97" i="1"/>
  <c r="AD97" i="1" s="1"/>
  <c r="AG97" i="1"/>
  <c r="X98" i="1"/>
  <c r="AC98" i="1" s="1"/>
  <c r="Y98" i="1"/>
  <c r="AD98" i="1" s="1"/>
  <c r="AG98" i="1"/>
  <c r="X99" i="1"/>
  <c r="AC99" i="1" s="1"/>
  <c r="Y99" i="1"/>
  <c r="AD99" i="1" s="1"/>
  <c r="AG99" i="1"/>
  <c r="X100" i="1"/>
  <c r="AC100" i="1" s="1"/>
  <c r="Y100" i="1"/>
  <c r="AD100" i="1" s="1"/>
  <c r="AG100" i="1"/>
  <c r="X101" i="1"/>
  <c r="AC101" i="1" s="1"/>
  <c r="Y101" i="1"/>
  <c r="AD101" i="1" s="1"/>
  <c r="AG101" i="1"/>
  <c r="X102" i="1"/>
  <c r="AC102" i="1" s="1"/>
  <c r="Y102" i="1"/>
  <c r="AD102" i="1" s="1"/>
  <c r="AG102" i="1"/>
  <c r="X103" i="1"/>
  <c r="AC103" i="1" s="1"/>
  <c r="Y103" i="1"/>
  <c r="AD103" i="1" s="1"/>
  <c r="AG103" i="1"/>
  <c r="X104" i="1"/>
  <c r="AC104" i="1" s="1"/>
  <c r="Y104" i="1"/>
  <c r="AD104" i="1" s="1"/>
  <c r="AG104" i="1"/>
  <c r="X105" i="1"/>
  <c r="AC105" i="1" s="1"/>
  <c r="Y105" i="1"/>
  <c r="AD105" i="1" s="1"/>
  <c r="AG105" i="1"/>
  <c r="X106" i="1"/>
  <c r="AC106" i="1" s="1"/>
  <c r="Y106" i="1"/>
  <c r="AD106" i="1" s="1"/>
  <c r="AG106" i="1"/>
  <c r="X107" i="1"/>
  <c r="AC107" i="1" s="1"/>
  <c r="Y107" i="1"/>
  <c r="AD107" i="1" s="1"/>
  <c r="AG107" i="1"/>
  <c r="X108" i="1"/>
  <c r="AC108" i="1" s="1"/>
  <c r="Y108" i="1"/>
  <c r="AD108" i="1" s="1"/>
  <c r="AG108" i="1"/>
  <c r="X109" i="1"/>
  <c r="AC109" i="1" s="1"/>
  <c r="Y109" i="1"/>
  <c r="AD109" i="1" s="1"/>
  <c r="AG109" i="1"/>
  <c r="X110" i="1"/>
  <c r="AC110" i="1" s="1"/>
  <c r="Y110" i="1"/>
  <c r="AD110" i="1" s="1"/>
  <c r="AG110" i="1"/>
  <c r="X111" i="1"/>
  <c r="AC111" i="1" s="1"/>
  <c r="Y111" i="1"/>
  <c r="AD111" i="1" s="1"/>
  <c r="AG111" i="1"/>
  <c r="X112" i="1"/>
  <c r="AC112" i="1" s="1"/>
  <c r="Y112" i="1"/>
  <c r="AD112" i="1" s="1"/>
  <c r="AG112" i="1"/>
  <c r="X113" i="1"/>
  <c r="AC113" i="1" s="1"/>
  <c r="Y113" i="1"/>
  <c r="AD113" i="1" s="1"/>
  <c r="AG113" i="1"/>
  <c r="X114" i="1"/>
  <c r="AC114" i="1" s="1"/>
  <c r="Y114" i="1"/>
  <c r="AD114" i="1" s="1"/>
  <c r="AG114" i="1"/>
  <c r="X115" i="1"/>
  <c r="AC115" i="1" s="1"/>
  <c r="Y115" i="1"/>
  <c r="AD115" i="1" s="1"/>
  <c r="AG115" i="1"/>
  <c r="X116" i="1"/>
  <c r="AC116" i="1" s="1"/>
  <c r="Y116" i="1"/>
  <c r="AD116" i="1" s="1"/>
  <c r="AG116" i="1"/>
  <c r="X117" i="1"/>
  <c r="AC117" i="1" s="1"/>
  <c r="Y117" i="1"/>
  <c r="AD117" i="1" s="1"/>
  <c r="AG117" i="1"/>
  <c r="X118" i="1"/>
  <c r="AC118" i="1" s="1"/>
  <c r="Y118" i="1"/>
  <c r="AD118" i="1" s="1"/>
  <c r="AG118" i="1"/>
  <c r="X119" i="1"/>
  <c r="AC119" i="1" s="1"/>
  <c r="Y119" i="1"/>
  <c r="AD119" i="1" s="1"/>
  <c r="AG119" i="1"/>
  <c r="X120" i="1"/>
  <c r="AC120" i="1" s="1"/>
  <c r="Y120" i="1"/>
  <c r="AD120" i="1" s="1"/>
  <c r="AG120" i="1"/>
  <c r="X121" i="1"/>
  <c r="AC121" i="1" s="1"/>
  <c r="Y121" i="1"/>
  <c r="AD121" i="1" s="1"/>
  <c r="AG121" i="1"/>
  <c r="X122" i="1"/>
  <c r="AC122" i="1" s="1"/>
  <c r="Y122" i="1"/>
  <c r="AD122" i="1" s="1"/>
  <c r="AG122" i="1"/>
  <c r="X123" i="1"/>
  <c r="AC123" i="1" s="1"/>
  <c r="Y123" i="1"/>
  <c r="AD123" i="1" s="1"/>
  <c r="AG123" i="1"/>
  <c r="X124" i="1"/>
  <c r="AC124" i="1" s="1"/>
  <c r="Y124" i="1"/>
  <c r="AD124" i="1" s="1"/>
  <c r="AG124" i="1"/>
  <c r="X125" i="1"/>
  <c r="AC125" i="1" s="1"/>
  <c r="Y125" i="1"/>
  <c r="AD125" i="1" s="1"/>
  <c r="AG125" i="1"/>
  <c r="X126" i="1"/>
  <c r="AC126" i="1" s="1"/>
  <c r="Y126" i="1"/>
  <c r="AD126" i="1" s="1"/>
  <c r="AG126" i="1"/>
  <c r="X127" i="1"/>
  <c r="AC127" i="1" s="1"/>
  <c r="Y127" i="1"/>
  <c r="AD127" i="1" s="1"/>
  <c r="AG127" i="1"/>
  <c r="X128" i="1"/>
  <c r="AC128" i="1" s="1"/>
  <c r="Y128" i="1"/>
  <c r="AD128" i="1" s="1"/>
  <c r="AG128" i="1"/>
  <c r="X129" i="1"/>
  <c r="AC129" i="1" s="1"/>
  <c r="Y129" i="1"/>
  <c r="AD129" i="1" s="1"/>
  <c r="AG129" i="1"/>
  <c r="X130" i="1"/>
  <c r="AC130" i="1" s="1"/>
  <c r="Y130" i="1"/>
  <c r="AD130" i="1" s="1"/>
  <c r="AG130" i="1"/>
  <c r="X131" i="1"/>
  <c r="AC131" i="1" s="1"/>
  <c r="Y131" i="1"/>
  <c r="AD131" i="1" s="1"/>
  <c r="AG131" i="1"/>
  <c r="X132" i="1"/>
  <c r="AC132" i="1" s="1"/>
  <c r="Y132" i="1"/>
  <c r="AD132" i="1" s="1"/>
  <c r="AG132" i="1"/>
  <c r="X133" i="1"/>
  <c r="AC133" i="1" s="1"/>
  <c r="Y133" i="1"/>
  <c r="AD133" i="1" s="1"/>
  <c r="AG133" i="1"/>
  <c r="X134" i="1"/>
  <c r="AC134" i="1" s="1"/>
  <c r="Y134" i="1"/>
  <c r="AD134" i="1" s="1"/>
  <c r="AG134" i="1"/>
  <c r="X135" i="1"/>
  <c r="AC135" i="1" s="1"/>
  <c r="Y135" i="1"/>
  <c r="AD135" i="1" s="1"/>
  <c r="AG135" i="1"/>
  <c r="X136" i="1"/>
  <c r="AC136" i="1" s="1"/>
  <c r="Y136" i="1"/>
  <c r="AD136" i="1" s="1"/>
  <c r="AG136" i="1"/>
  <c r="X137" i="1"/>
  <c r="AC137" i="1" s="1"/>
  <c r="Y137" i="1"/>
  <c r="AD137" i="1" s="1"/>
  <c r="AG137" i="1"/>
  <c r="X138" i="1"/>
  <c r="AC138" i="1" s="1"/>
  <c r="Y138" i="1"/>
  <c r="AD138" i="1" s="1"/>
  <c r="AG138" i="1"/>
  <c r="X139" i="1"/>
  <c r="AC139" i="1" s="1"/>
  <c r="Y139" i="1"/>
  <c r="AD139" i="1" s="1"/>
  <c r="AG139" i="1"/>
  <c r="X140" i="1"/>
  <c r="AC140" i="1" s="1"/>
  <c r="Y140" i="1"/>
  <c r="AD140" i="1" s="1"/>
  <c r="AG140" i="1"/>
  <c r="X141" i="1"/>
  <c r="AC141" i="1" s="1"/>
  <c r="Y141" i="1"/>
  <c r="AD141" i="1" s="1"/>
  <c r="AG141" i="1"/>
  <c r="X142" i="1"/>
  <c r="AC142" i="1" s="1"/>
  <c r="Y142" i="1"/>
  <c r="AD142" i="1" s="1"/>
  <c r="AG142" i="1"/>
  <c r="X143" i="1"/>
  <c r="AC143" i="1" s="1"/>
  <c r="Y143" i="1"/>
  <c r="AD143" i="1" s="1"/>
  <c r="AG143" i="1"/>
  <c r="X144" i="1"/>
  <c r="AC144" i="1" s="1"/>
  <c r="Y144" i="1"/>
  <c r="AD144" i="1" s="1"/>
  <c r="AG144" i="1"/>
  <c r="X145" i="1"/>
  <c r="AC145" i="1" s="1"/>
  <c r="Y145" i="1"/>
  <c r="AD145" i="1" s="1"/>
  <c r="AG145" i="1"/>
  <c r="X146" i="1"/>
  <c r="AC146" i="1" s="1"/>
  <c r="Y146" i="1"/>
  <c r="AD146" i="1" s="1"/>
  <c r="AG146" i="1"/>
  <c r="X147" i="1"/>
  <c r="AC147" i="1" s="1"/>
  <c r="Y147" i="1"/>
  <c r="AD147" i="1" s="1"/>
  <c r="AG147" i="1"/>
  <c r="X148" i="1"/>
  <c r="AC148" i="1" s="1"/>
  <c r="Y148" i="1"/>
  <c r="AD148" i="1" s="1"/>
  <c r="AG148" i="1"/>
  <c r="X149" i="1"/>
  <c r="AC149" i="1" s="1"/>
  <c r="Y149" i="1"/>
  <c r="AD149" i="1" s="1"/>
  <c r="AG149" i="1"/>
  <c r="X150" i="1"/>
  <c r="AC150" i="1" s="1"/>
  <c r="Y150" i="1"/>
  <c r="AD150" i="1" s="1"/>
  <c r="AG150" i="1"/>
  <c r="X151" i="1"/>
  <c r="AC151" i="1" s="1"/>
  <c r="Y151" i="1"/>
  <c r="AD151" i="1" s="1"/>
  <c r="AG151" i="1"/>
  <c r="X152" i="1"/>
  <c r="AC152" i="1" s="1"/>
  <c r="Y152" i="1"/>
  <c r="AD152" i="1" s="1"/>
  <c r="AG152" i="1"/>
  <c r="AC25" i="1" l="1"/>
  <c r="AD24" i="1"/>
  <c r="AG37" i="1"/>
  <c r="X23" i="1"/>
  <c r="AJ92" i="1" s="1"/>
  <c r="AB23" i="1"/>
  <c r="AK25" i="1" s="1"/>
  <c r="AG23" i="1"/>
  <c r="Y23" i="1"/>
  <c r="AD23" i="1" s="1"/>
  <c r="Z23" i="1"/>
  <c r="AE23" i="1" s="1"/>
  <c r="AA23" i="1"/>
  <c r="AF23" i="1" s="1"/>
  <c r="AJ51" i="1" l="1"/>
  <c r="AJ94" i="1"/>
  <c r="AJ49" i="1"/>
  <c r="AJ50" i="1"/>
  <c r="AJ93" i="1"/>
  <c r="AJ52" i="1"/>
  <c r="AJ47" i="1"/>
  <c r="AK87" i="1"/>
  <c r="AJ46" i="1"/>
  <c r="AK36" i="1"/>
  <c r="AK93" i="1"/>
  <c r="AK33" i="1"/>
  <c r="AK63" i="1"/>
  <c r="AK59" i="1"/>
  <c r="X5" i="1"/>
  <c r="W6" i="1"/>
  <c r="AK53" i="1"/>
  <c r="AK57" i="1"/>
  <c r="AK26" i="1"/>
  <c r="AK67" i="1"/>
  <c r="AK84" i="1"/>
  <c r="AK81" i="1"/>
  <c r="AK64" i="1"/>
  <c r="AK76" i="1"/>
  <c r="AK71" i="1"/>
  <c r="X7" i="1"/>
  <c r="V5" i="1"/>
  <c r="X6" i="1"/>
  <c r="AK28" i="1"/>
  <c r="AK90" i="1"/>
  <c r="AK44" i="1"/>
  <c r="AK34" i="1"/>
  <c r="AK91" i="1"/>
  <c r="AK70" i="1"/>
  <c r="AJ35" i="1"/>
  <c r="AJ45" i="1"/>
  <c r="AJ85" i="1"/>
  <c r="AJ36" i="1"/>
  <c r="AJ90" i="1"/>
  <c r="W5" i="1"/>
  <c r="AK80" i="1"/>
  <c r="AJ57" i="1"/>
  <c r="W4" i="1"/>
  <c r="AK69" i="1"/>
  <c r="AK45" i="1"/>
  <c r="AJ28" i="1"/>
  <c r="AK40" i="1"/>
  <c r="AK86" i="1"/>
  <c r="AK62" i="1"/>
  <c r="AJ83" i="1"/>
  <c r="AK75" i="1"/>
  <c r="AK56" i="1"/>
  <c r="AK27" i="1"/>
  <c r="AK92" i="1"/>
  <c r="AK74" i="1"/>
  <c r="AK43" i="1"/>
  <c r="AJ72" i="1"/>
  <c r="AJ84" i="1"/>
  <c r="AJ75" i="1"/>
  <c r="AK58" i="1"/>
  <c r="AK85" i="1"/>
  <c r="AK51" i="1"/>
  <c r="AK35" i="1"/>
  <c r="AK24" i="1"/>
  <c r="AK23" i="1"/>
  <c r="AK78" i="1"/>
  <c r="AJ76" i="1"/>
  <c r="AJ31" i="1"/>
  <c r="AJ98" i="1"/>
  <c r="AJ91" i="1"/>
  <c r="AJ39" i="1"/>
  <c r="AJ26" i="1"/>
  <c r="AK29" i="1"/>
  <c r="AK68" i="1"/>
  <c r="AK52" i="1"/>
  <c r="V4" i="1"/>
  <c r="AJ80" i="1"/>
  <c r="AJ82" i="1"/>
  <c r="AJ25" i="1"/>
  <c r="AJ102" i="1"/>
  <c r="AJ71" i="1"/>
  <c r="AJ73" i="1"/>
  <c r="AJ56" i="1"/>
  <c r="AJ44" i="1"/>
  <c r="AJ64" i="1"/>
  <c r="AK46" i="1"/>
  <c r="AJ95" i="1"/>
  <c r="AJ99" i="1"/>
  <c r="AJ89" i="1"/>
  <c r="AJ23" i="1"/>
  <c r="AJ41" i="1"/>
  <c r="AJ43" i="1"/>
  <c r="AJ30" i="1"/>
  <c r="AJ37" i="1"/>
  <c r="AJ58" i="1"/>
  <c r="AK54" i="1"/>
  <c r="AK47" i="1"/>
  <c r="AK82" i="1"/>
  <c r="AJ27" i="1"/>
  <c r="AK88" i="1"/>
  <c r="X4" i="1"/>
  <c r="AJ67" i="1"/>
  <c r="AJ103" i="1"/>
  <c r="AJ54" i="1"/>
  <c r="AJ79" i="1"/>
  <c r="AJ42" i="1"/>
  <c r="AJ74" i="1"/>
  <c r="AJ86" i="1"/>
  <c r="AK37" i="1"/>
  <c r="AK77" i="1"/>
  <c r="AK31" i="1"/>
  <c r="AB4" i="1" s="1"/>
  <c r="AJ40" i="1"/>
  <c r="AK94" i="1"/>
  <c r="AK42" i="1"/>
  <c r="AK60" i="1"/>
  <c r="AJ53" i="1"/>
  <c r="AK38" i="1"/>
  <c r="AK49" i="1"/>
  <c r="AK32" i="1"/>
  <c r="AK55" i="1"/>
  <c r="AK65" i="1"/>
  <c r="AK66" i="1"/>
  <c r="AK79" i="1"/>
  <c r="AK61" i="1"/>
  <c r="V7" i="1"/>
  <c r="AC23" i="1"/>
  <c r="AJ48" i="1"/>
  <c r="AJ24" i="1"/>
  <c r="AJ66" i="1"/>
  <c r="AJ97" i="1"/>
  <c r="AJ63" i="1"/>
  <c r="AJ34" i="1"/>
  <c r="AK30" i="1"/>
  <c r="AJ101" i="1"/>
  <c r="AK48" i="1"/>
  <c r="AK89" i="1"/>
  <c r="AK72" i="1"/>
  <c r="AK39" i="1"/>
  <c r="AK83" i="1"/>
  <c r="AJ29" i="1"/>
  <c r="AJ88" i="1"/>
  <c r="AJ55" i="1"/>
  <c r="AJ78" i="1"/>
  <c r="AJ62" i="1"/>
  <c r="V6" i="1"/>
  <c r="AJ96" i="1"/>
  <c r="AJ87" i="1"/>
  <c r="AJ38" i="1"/>
  <c r="AJ33" i="1"/>
  <c r="AJ65" i="1"/>
  <c r="AK50" i="1"/>
  <c r="AK73" i="1"/>
  <c r="W7" i="1"/>
  <c r="AK41" i="1"/>
  <c r="AJ77" i="1"/>
  <c r="AJ32" i="1"/>
  <c r="AJ81" i="1"/>
  <c r="AJ100" i="1"/>
  <c r="AE4" i="1" l="1"/>
  <c r="AE6" i="1"/>
  <c r="AD7" i="1"/>
  <c r="U6" i="1"/>
  <c r="Z6" i="1" s="1"/>
  <c r="E12" i="1"/>
  <c r="AA7" i="1"/>
  <c r="AD4" i="1"/>
  <c r="AC6" i="1"/>
  <c r="AD6" i="1"/>
  <c r="AC5" i="1"/>
  <c r="AC4" i="1"/>
  <c r="AC7" i="1"/>
  <c r="U5" i="1"/>
  <c r="Z5" i="1" s="1"/>
  <c r="AB5" i="1"/>
  <c r="AA6" i="1"/>
  <c r="AA5" i="1"/>
  <c r="V24" i="1"/>
  <c r="AD5" i="1"/>
  <c r="U7" i="1"/>
  <c r="Z7" i="1" s="1"/>
  <c r="AB6" i="1"/>
  <c r="AE7" i="1"/>
  <c r="AB7" i="1"/>
  <c r="E15" i="1"/>
  <c r="F15" i="1" s="1"/>
  <c r="AE5" i="1"/>
  <c r="V23" i="1"/>
  <c r="AA4" i="1"/>
  <c r="F12" i="1"/>
  <c r="U4" i="1"/>
  <c r="E14" i="1" l="1"/>
  <c r="F14" i="1" s="1"/>
  <c r="Z4" i="1"/>
  <c r="E17" i="1"/>
  <c r="F17" i="1" s="1"/>
  <c r="F18" i="1" s="1"/>
</calcChain>
</file>

<file path=xl/sharedStrings.xml><?xml version="1.0" encoding="utf-8"?>
<sst xmlns="http://schemas.openxmlformats.org/spreadsheetml/2006/main" count="150" uniqueCount="112">
  <si>
    <t>競技役員名</t>
  </si>
  <si>
    <t>審判資格</t>
    <rPh sb="0" eb="2">
      <t>シンパン</t>
    </rPh>
    <rPh sb="2" eb="4">
      <t>シカク</t>
    </rPh>
    <phoneticPr fontId="3"/>
  </si>
  <si>
    <t>級</t>
    <rPh sb="0" eb="1">
      <t>キュウ</t>
    </rPh>
    <phoneticPr fontId="3"/>
  </si>
  <si>
    <t>参加料</t>
    <rPh sb="0" eb="3">
      <t>サンカリョウ</t>
    </rPh>
    <phoneticPr fontId="3"/>
  </si>
  <si>
    <t>参加料単価</t>
    <rPh sb="0" eb="2">
      <t>サンカ</t>
    </rPh>
    <rPh sb="2" eb="3">
      <t>リョウ</t>
    </rPh>
    <rPh sb="3" eb="5">
      <t>タンカ</t>
    </rPh>
    <phoneticPr fontId="3"/>
  </si>
  <si>
    <t>×</t>
  </si>
  <si>
    <t>金額</t>
    <rPh sb="0" eb="2">
      <t>キンガク</t>
    </rPh>
    <phoneticPr fontId="3"/>
  </si>
  <si>
    <t>男子</t>
    <rPh sb="0" eb="2">
      <t>ダンシ</t>
    </rPh>
    <phoneticPr fontId="3"/>
  </si>
  <si>
    <t>円</t>
    <rPh sb="0" eb="1">
      <t>エン</t>
    </rPh>
    <phoneticPr fontId="3"/>
  </si>
  <si>
    <t>性別</t>
    <rPh sb="0" eb="1">
      <t>セイ</t>
    </rPh>
    <rPh sb="1" eb="2">
      <t>ベツ</t>
    </rPh>
    <phoneticPr fontId="8"/>
  </si>
  <si>
    <t>学年</t>
    <rPh sb="0" eb="2">
      <t>ガクネン</t>
    </rPh>
    <phoneticPr fontId="8"/>
  </si>
  <si>
    <t>リレー
コード</t>
  </si>
  <si>
    <t>リレー
記録</t>
    <rPh sb="4" eb="6">
      <t>キロク</t>
    </rPh>
    <phoneticPr fontId="3"/>
  </si>
  <si>
    <t>氏名カナ</t>
    <rPh sb="0" eb="2">
      <t>シメイ</t>
    </rPh>
    <phoneticPr fontId="8"/>
  </si>
  <si>
    <t>のべ人数</t>
    <rPh sb="2" eb="4">
      <t>ニンズウ</t>
    </rPh>
    <phoneticPr fontId="3"/>
  </si>
  <si>
    <t>女子</t>
    <rPh sb="0" eb="2">
      <t>ジョシ</t>
    </rPh>
    <phoneticPr fontId="14"/>
  </si>
  <si>
    <t>合計</t>
    <rPh sb="0" eb="2">
      <t>ゴウケイ</t>
    </rPh>
    <phoneticPr fontId="14"/>
  </si>
  <si>
    <t>×</t>
    <phoneticPr fontId="14"/>
  </si>
  <si>
    <t>所在地</t>
    <rPh sb="0" eb="3">
      <t>ショザイチ</t>
    </rPh>
    <phoneticPr fontId="14"/>
  </si>
  <si>
    <t>監督氏名</t>
    <rPh sb="0" eb="2">
      <t>カントク</t>
    </rPh>
    <rPh sb="2" eb="4">
      <t>シメイ</t>
    </rPh>
    <phoneticPr fontId="14"/>
  </si>
  <si>
    <t>種目</t>
    <rPh sb="0" eb="2">
      <t>シュモク</t>
    </rPh>
    <phoneticPr fontId="3"/>
  </si>
  <si>
    <t>走高跳</t>
    <rPh sb="0" eb="1">
      <t>ハシ</t>
    </rPh>
    <rPh sb="1" eb="3">
      <t>タカト</t>
    </rPh>
    <phoneticPr fontId="15"/>
  </si>
  <si>
    <t>走幅跳</t>
    <rPh sb="0" eb="3">
      <t>ハシリハバトビ</t>
    </rPh>
    <phoneticPr fontId="15"/>
  </si>
  <si>
    <t>コード</t>
    <phoneticPr fontId="3"/>
  </si>
  <si>
    <t>100ｍ</t>
    <phoneticPr fontId="15"/>
  </si>
  <si>
    <t>200ｍ</t>
    <phoneticPr fontId="15"/>
  </si>
  <si>
    <t>400ｍ</t>
    <phoneticPr fontId="15"/>
  </si>
  <si>
    <t>800ｍ</t>
    <phoneticPr fontId="15"/>
  </si>
  <si>
    <t>1500ｍ</t>
    <phoneticPr fontId="15"/>
  </si>
  <si>
    <t>3000ｍ</t>
    <phoneticPr fontId="15"/>
  </si>
  <si>
    <t>印</t>
    <rPh sb="0" eb="1">
      <t>イン</t>
    </rPh>
    <phoneticPr fontId="14"/>
  </si>
  <si>
    <t>100mH(男）</t>
    <rPh sb="6" eb="7">
      <t>オトコ</t>
    </rPh>
    <phoneticPr fontId="15"/>
  </si>
  <si>
    <t>80mH(女）</t>
    <rPh sb="5" eb="6">
      <t>オンナ</t>
    </rPh>
    <phoneticPr fontId="14"/>
  </si>
  <si>
    <t>砲丸投(2.721kg)</t>
    <rPh sb="0" eb="3">
      <t>ホウガンナ</t>
    </rPh>
    <phoneticPr fontId="15"/>
  </si>
  <si>
    <t>円盤投(1.000kg)</t>
    <rPh sb="0" eb="2">
      <t>エンバン</t>
    </rPh>
    <rPh sb="2" eb="3">
      <t>ナ</t>
    </rPh>
    <phoneticPr fontId="14"/>
  </si>
  <si>
    <t>リレーコード番号</t>
    <rPh sb="6" eb="8">
      <t>バンゴウ</t>
    </rPh>
    <phoneticPr fontId="3"/>
  </si>
  <si>
    <t>コード</t>
    <phoneticPr fontId="3"/>
  </si>
  <si>
    <t>１走</t>
  </si>
  <si>
    <t>２走</t>
  </si>
  <si>
    <t>３走</t>
  </si>
  <si>
    <t>４走</t>
  </si>
  <si>
    <t>補欠</t>
  </si>
  <si>
    <t>個人種目コード番号</t>
    <rPh sb="0" eb="2">
      <t>コジン</t>
    </rPh>
    <rPh sb="2" eb="4">
      <t>シュモク</t>
    </rPh>
    <rPh sb="7" eb="9">
      <t>バンゴウ</t>
    </rPh>
    <phoneticPr fontId="14"/>
  </si>
  <si>
    <t>共通　　4×
100ｍR</t>
    <rPh sb="0" eb="2">
      <t>キョウツウ</t>
    </rPh>
    <phoneticPr fontId="3"/>
  </si>
  <si>
    <t>記録</t>
    <rPh sb="0" eb="2">
      <t>キロク</t>
    </rPh>
    <phoneticPr fontId="14"/>
  </si>
  <si>
    <t>入力されたあと、必ず種目コードに間違いがないかご確認下さい。</t>
    <rPh sb="0" eb="2">
      <t>ニュウリョク</t>
    </rPh>
    <rPh sb="8" eb="9">
      <t>カナラ</t>
    </rPh>
    <rPh sb="10" eb="12">
      <t>シュモク</t>
    </rPh>
    <rPh sb="16" eb="18">
      <t>マチガ</t>
    </rPh>
    <rPh sb="24" eb="26">
      <t>カクニン</t>
    </rPh>
    <rPh sb="26" eb="27">
      <t>クダ</t>
    </rPh>
    <phoneticPr fontId="14"/>
  </si>
  <si>
    <t>提出された後の種目変更はできません。</t>
    <rPh sb="0" eb="2">
      <t>テイシュツ</t>
    </rPh>
    <rPh sb="5" eb="6">
      <t>アト</t>
    </rPh>
    <rPh sb="7" eb="9">
      <t>シュモク</t>
    </rPh>
    <rPh sb="9" eb="11">
      <t>ヘンコウ</t>
    </rPh>
    <phoneticPr fontId="14"/>
  </si>
  <si>
    <t>円盤投(1.500kg)</t>
    <rPh sb="0" eb="3">
      <t>エンバンナ</t>
    </rPh>
    <phoneticPr fontId="14"/>
  </si>
  <si>
    <t>砲丸投(5.000kg)</t>
    <rPh sb="0" eb="2">
      <t>ホウガン</t>
    </rPh>
    <rPh sb="2" eb="3">
      <t>ナ</t>
    </rPh>
    <phoneticPr fontId="14"/>
  </si>
  <si>
    <t>三段跳</t>
    <rPh sb="0" eb="3">
      <t>サンダント</t>
    </rPh>
    <phoneticPr fontId="15"/>
  </si>
  <si>
    <t>リレー</t>
    <phoneticPr fontId="14"/>
  </si>
  <si>
    <t>リレー識別</t>
    <rPh sb="3" eb="5">
      <t>シキベツ</t>
    </rPh>
    <phoneticPr fontId="3"/>
  </si>
  <si>
    <t>チェック</t>
    <phoneticPr fontId="14"/>
  </si>
  <si>
    <t>実施種目</t>
    <rPh sb="0" eb="2">
      <t>ジッシ</t>
    </rPh>
    <rPh sb="2" eb="4">
      <t>シュモク</t>
    </rPh>
    <phoneticPr fontId="14"/>
  </si>
  <si>
    <t>ﾘﾚｰ実施種目</t>
    <rPh sb="3" eb="5">
      <t>ジッシ</t>
    </rPh>
    <rPh sb="5" eb="7">
      <t>シュモク</t>
    </rPh>
    <phoneticPr fontId="14"/>
  </si>
  <si>
    <t>エントリー数</t>
    <rPh sb="5" eb="6">
      <t>スウ</t>
    </rPh>
    <phoneticPr fontId="14"/>
  </si>
  <si>
    <t>種目①識別</t>
    <rPh sb="0" eb="2">
      <t>シュモク</t>
    </rPh>
    <rPh sb="3" eb="5">
      <t>シキベツ</t>
    </rPh>
    <phoneticPr fontId="3"/>
  </si>
  <si>
    <t>種目②識別</t>
    <rPh sb="0" eb="2">
      <t>シュモク</t>
    </rPh>
    <rPh sb="3" eb="5">
      <t>シキベツ</t>
    </rPh>
    <phoneticPr fontId="3"/>
  </si>
  <si>
    <t>種目①</t>
    <rPh sb="0" eb="2">
      <t>シュモク</t>
    </rPh>
    <phoneticPr fontId="14"/>
  </si>
  <si>
    <t>種目②</t>
    <rPh sb="0" eb="2">
      <t>シュモク</t>
    </rPh>
    <phoneticPr fontId="14"/>
  </si>
  <si>
    <t>チェック</t>
    <phoneticPr fontId="14"/>
  </si>
  <si>
    <t>↓</t>
  </si>
  <si>
    <t>制限数</t>
    <rPh sb="0" eb="2">
      <t>セイゲン</t>
    </rPh>
    <rPh sb="2" eb="3">
      <t>スウ</t>
    </rPh>
    <phoneticPr fontId="14"/>
  </si>
  <si>
    <t>参加者数</t>
    <rPh sb="0" eb="3">
      <t>サンカシャ</t>
    </rPh>
    <rPh sb="3" eb="4">
      <t>スウ</t>
    </rPh>
    <phoneticPr fontId="14"/>
  </si>
  <si>
    <t>男共通4×100mリレー</t>
    <rPh sb="0" eb="1">
      <t>オトコ</t>
    </rPh>
    <rPh sb="1" eb="3">
      <t>キョウツウ</t>
    </rPh>
    <phoneticPr fontId="14"/>
  </si>
  <si>
    <t>女共通4×100mリレー</t>
    <rPh sb="0" eb="1">
      <t>オンナ</t>
    </rPh>
    <rPh sb="1" eb="3">
      <t>キョウツウ</t>
    </rPh>
    <phoneticPr fontId="14"/>
  </si>
  <si>
    <t>　　☆白い色のセルのみ入力してください</t>
    <rPh sb="3" eb="4">
      <t>シロ</t>
    </rPh>
    <rPh sb="5" eb="6">
      <t>イロ</t>
    </rPh>
    <rPh sb="11" eb="13">
      <t>ニュウリョク</t>
    </rPh>
    <phoneticPr fontId="3"/>
  </si>
  <si>
    <t>　　☆入力後、種目コードやリレーコードが赤くなったらエラーです。</t>
    <rPh sb="3" eb="6">
      <t>ニュウリョクゴ</t>
    </rPh>
    <rPh sb="7" eb="9">
      <t>シュモク</t>
    </rPh>
    <rPh sb="20" eb="21">
      <t>アカ</t>
    </rPh>
    <phoneticPr fontId="3"/>
  </si>
  <si>
    <t>参加制限種目
参加者数オーバーチェック</t>
    <rPh sb="0" eb="2">
      <t>サンカ</t>
    </rPh>
    <rPh sb="2" eb="4">
      <t>セイゲン</t>
    </rPh>
    <rPh sb="4" eb="6">
      <t>シュモク</t>
    </rPh>
    <rPh sb="7" eb="10">
      <t>サンカシャ</t>
    </rPh>
    <rPh sb="10" eb="11">
      <t>スウ</t>
    </rPh>
    <phoneticPr fontId="14"/>
  </si>
  <si>
    <t>男431</t>
    <rPh sb="0" eb="1">
      <t>オトコ</t>
    </rPh>
    <phoneticPr fontId="14"/>
  </si>
  <si>
    <t>女431</t>
    <rPh sb="0" eb="1">
      <t>オンナ</t>
    </rPh>
    <phoneticPr fontId="14"/>
  </si>
  <si>
    <t>男1431</t>
    <rPh sb="0" eb="1">
      <t>オトコ</t>
    </rPh>
    <phoneticPr fontId="14"/>
  </si>
  <si>
    <t>女1431</t>
    <rPh sb="0" eb="1">
      <t>オンナ</t>
    </rPh>
    <phoneticPr fontId="14"/>
  </si>
  <si>
    <t>リレー重複チェック</t>
    <rPh sb="3" eb="5">
      <t>チョウフク</t>
    </rPh>
    <phoneticPr fontId="14"/>
  </si>
  <si>
    <t>↓</t>
    <phoneticPr fontId="14"/>
  </si>
  <si>
    <t>赤色になったらリレーコードが重複して入力されている</t>
    <rPh sb="0" eb="2">
      <t>アカイロ</t>
    </rPh>
    <rPh sb="14" eb="16">
      <t>ジュウフク</t>
    </rPh>
    <rPh sb="18" eb="20">
      <t>ニュウリョク</t>
    </rPh>
    <phoneticPr fontId="14"/>
  </si>
  <si>
    <t>　　　右側の「リレー重複」と「参加者数オーバー」も確認してください。</t>
    <rPh sb="3" eb="5">
      <t>ミギガワ</t>
    </rPh>
    <rPh sb="10" eb="12">
      <t>チョウフク</t>
    </rPh>
    <rPh sb="15" eb="19">
      <t>サンカシャスウ</t>
    </rPh>
    <rPh sb="25" eb="27">
      <t>カクニン</t>
    </rPh>
    <phoneticPr fontId="14"/>
  </si>
  <si>
    <t>　赤色になったら参加者数オーバー</t>
    <rPh sb="1" eb="2">
      <t>アカ</t>
    </rPh>
    <rPh sb="2" eb="3">
      <t>イロ</t>
    </rPh>
    <rPh sb="8" eb="10">
      <t>サンカ</t>
    </rPh>
    <rPh sb="10" eb="11">
      <t>シャ</t>
    </rPh>
    <rPh sb="11" eb="12">
      <t>スウ</t>
    </rPh>
    <phoneticPr fontId="14"/>
  </si>
  <si>
    <t>×</t>
    <phoneticPr fontId="14"/>
  </si>
  <si>
    <t>1走</t>
    <rPh sb="1" eb="2">
      <t>ハシ</t>
    </rPh>
    <phoneticPr fontId="14"/>
  </si>
  <si>
    <t>2走</t>
    <rPh sb="1" eb="2">
      <t>ハシ</t>
    </rPh>
    <phoneticPr fontId="14"/>
  </si>
  <si>
    <t>3走</t>
    <rPh sb="1" eb="2">
      <t>ハシ</t>
    </rPh>
    <phoneticPr fontId="14"/>
  </si>
  <si>
    <t>4走</t>
    <rPh sb="1" eb="2">
      <t>ハシ</t>
    </rPh>
    <phoneticPr fontId="14"/>
  </si>
  <si>
    <t>5走</t>
    <rPh sb="1" eb="2">
      <t>ハシ</t>
    </rPh>
    <phoneticPr fontId="14"/>
  </si>
  <si>
    <t>6走</t>
    <rPh sb="1" eb="2">
      <t>ハシ</t>
    </rPh>
    <phoneticPr fontId="14"/>
  </si>
  <si>
    <t>個人番号</t>
    <rPh sb="0" eb="2">
      <t>コジン</t>
    </rPh>
    <rPh sb="2" eb="4">
      <t>バンゴウ</t>
    </rPh>
    <phoneticPr fontId="8"/>
  </si>
  <si>
    <t>100mH(女）</t>
    <rPh sb="6" eb="7">
      <t>オンナ</t>
    </rPh>
    <phoneticPr fontId="14"/>
  </si>
  <si>
    <t>110mH(男）</t>
    <rPh sb="6" eb="7">
      <t>オトコ</t>
    </rPh>
    <phoneticPr fontId="15"/>
  </si>
  <si>
    <t>共通　　4×
100ｍR
２チーム目</t>
    <rPh sb="0" eb="2">
      <t>キョウツウ</t>
    </rPh>
    <rPh sb="17" eb="18">
      <t>メ</t>
    </rPh>
    <phoneticPr fontId="3"/>
  </si>
  <si>
    <t>枚方春季オープン記録会　大会申込　兼　登録フォーム</t>
    <rPh sb="0" eb="2">
      <t>ヒラカタ</t>
    </rPh>
    <rPh sb="2" eb="4">
      <t>シュンキ</t>
    </rPh>
    <rPh sb="8" eb="10">
      <t>キロク</t>
    </rPh>
    <rPh sb="10" eb="11">
      <t>カイ</t>
    </rPh>
    <rPh sb="12" eb="14">
      <t>タイカイ</t>
    </rPh>
    <rPh sb="14" eb="16">
      <t>モウシコミ</t>
    </rPh>
    <rPh sb="17" eb="18">
      <t>ケン</t>
    </rPh>
    <rPh sb="19" eb="21">
      <t>トウロク</t>
    </rPh>
    <phoneticPr fontId="3"/>
  </si>
  <si>
    <t>団体名</t>
    <rPh sb="0" eb="2">
      <t>ダンタイ</t>
    </rPh>
    <rPh sb="2" eb="3">
      <t>メイ</t>
    </rPh>
    <phoneticPr fontId="14"/>
  </si>
  <si>
    <t>団体番号</t>
    <rPh sb="0" eb="2">
      <t>ダンタイ</t>
    </rPh>
    <rPh sb="2" eb="4">
      <t>バンゴウ</t>
    </rPh>
    <phoneticPr fontId="3"/>
  </si>
  <si>
    <t>学校長・代表者名</t>
    <rPh sb="0" eb="3">
      <t>ガッコウチョウ</t>
    </rPh>
    <rPh sb="4" eb="7">
      <t>ダイヒョウシャ</t>
    </rPh>
    <rPh sb="7" eb="8">
      <t>メイ</t>
    </rPh>
    <phoneticPr fontId="14"/>
  </si>
  <si>
    <t>個人①</t>
    <rPh sb="0" eb="2">
      <t>コジン</t>
    </rPh>
    <phoneticPr fontId="8"/>
  </si>
  <si>
    <t>個人②</t>
    <rPh sb="0" eb="2">
      <t>コジン</t>
    </rPh>
    <phoneticPr fontId="8"/>
  </si>
  <si>
    <t>英字
(生年)</t>
    <rPh sb="0" eb="2">
      <t>エイジ</t>
    </rPh>
    <rPh sb="4" eb="6">
      <t>セイネン</t>
    </rPh>
    <phoneticPr fontId="8"/>
  </si>
  <si>
    <r>
      <t>個人種目</t>
    </r>
    <r>
      <rPr>
        <sz val="9"/>
        <color indexed="10"/>
        <rFont val="ＭＳ Ｐゴシック"/>
        <family val="3"/>
        <charset val="128"/>
      </rPr>
      <t>(1人４種目）</t>
    </r>
    <rPh sb="0" eb="2">
      <t>コジン</t>
    </rPh>
    <rPh sb="2" eb="4">
      <t>シュモク</t>
    </rPh>
    <rPh sb="5" eb="7">
      <t>ヒトリ</t>
    </rPh>
    <rPh sb="8" eb="10">
      <t>シュモク</t>
    </rPh>
    <phoneticPr fontId="8"/>
  </si>
  <si>
    <t>個人①</t>
    <rPh sb="0" eb="2">
      <t>コジン</t>
    </rPh>
    <phoneticPr fontId="14"/>
  </si>
  <si>
    <t>個人②</t>
    <rPh sb="0" eb="2">
      <t>コジン</t>
    </rPh>
    <phoneticPr fontId="14"/>
  </si>
  <si>
    <t>個人③</t>
    <rPh sb="0" eb="2">
      <t>コジン</t>
    </rPh>
    <phoneticPr fontId="14"/>
  </si>
  <si>
    <t>個人④</t>
    <rPh sb="0" eb="2">
      <t>コジン</t>
    </rPh>
    <phoneticPr fontId="14"/>
  </si>
  <si>
    <t>個人③</t>
    <rPh sb="0" eb="2">
      <t>コジン</t>
    </rPh>
    <phoneticPr fontId="8"/>
  </si>
  <si>
    <t>個人④</t>
    <rPh sb="0" eb="2">
      <t>コジン</t>
    </rPh>
    <phoneticPr fontId="8"/>
  </si>
  <si>
    <t>選手氏名</t>
    <rPh sb="0" eb="2">
      <t>センシュ</t>
    </rPh>
    <rPh sb="2" eb="4">
      <t>シメイ</t>
    </rPh>
    <phoneticPr fontId="8"/>
  </si>
  <si>
    <t>団体名</t>
    <rPh sb="0" eb="3">
      <t>ダンタイメイ</t>
    </rPh>
    <phoneticPr fontId="8"/>
  </si>
  <si>
    <t>種目③</t>
    <rPh sb="0" eb="2">
      <t>シュモク</t>
    </rPh>
    <phoneticPr fontId="14"/>
  </si>
  <si>
    <t>種目④</t>
    <rPh sb="0" eb="2">
      <t>シュモク</t>
    </rPh>
    <phoneticPr fontId="14"/>
  </si>
  <si>
    <t>種目③識別</t>
    <rPh sb="0" eb="2">
      <t>シュモク</t>
    </rPh>
    <rPh sb="3" eb="5">
      <t>シキベツ</t>
    </rPh>
    <phoneticPr fontId="3"/>
  </si>
  <si>
    <t>種目④識別</t>
    <rPh sb="0" eb="2">
      <t>シュモク</t>
    </rPh>
    <rPh sb="3" eb="5">
      <t>シキベツ</t>
    </rPh>
    <phoneticPr fontId="3"/>
  </si>
  <si>
    <t>団体番号</t>
    <rPh sb="0" eb="2">
      <t>ダンタイ</t>
    </rPh>
    <rPh sb="2" eb="4">
      <t>バンゴウ</t>
    </rPh>
    <phoneticPr fontId="8"/>
  </si>
  <si>
    <t>〒</t>
    <phoneticPr fontId="3"/>
  </si>
  <si>
    <t>棒高跳</t>
    <rPh sb="0" eb="3">
      <t>ボウタカトビ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</si>
</sst>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8"/>
      <color theme="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b/>
      <sz val="36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indexed="15"/>
      </left>
      <right style="thick">
        <color indexed="15"/>
      </right>
      <top style="thick">
        <color indexed="15"/>
      </top>
      <bottom style="thick">
        <color indexed="15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indexed="15"/>
      </bottom>
      <diagonal/>
    </border>
    <border>
      <left/>
      <right style="thick">
        <color indexed="15"/>
      </right>
      <top style="thick">
        <color indexed="15"/>
      </top>
      <bottom style="thick">
        <color indexed="15"/>
      </bottom>
      <diagonal/>
    </border>
    <border>
      <left style="thick">
        <color indexed="15"/>
      </left>
      <right style="thick">
        <color indexed="15"/>
      </right>
      <top style="thick">
        <color indexed="15"/>
      </top>
      <bottom/>
      <diagonal/>
    </border>
    <border>
      <left style="thick">
        <color indexed="15"/>
      </left>
      <right style="thick">
        <color indexed="15"/>
      </right>
      <top/>
      <bottom/>
      <diagonal/>
    </border>
    <border>
      <left style="thick">
        <color indexed="15"/>
      </left>
      <right style="thick">
        <color indexed="15"/>
      </right>
      <top/>
      <bottom style="thick">
        <color indexed="15"/>
      </bottom>
      <diagonal/>
    </border>
    <border>
      <left/>
      <right style="thick">
        <color indexed="15"/>
      </right>
      <top/>
      <bottom style="thick">
        <color indexed="1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2" fillId="0" borderId="0"/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>
      <alignment vertical="center"/>
    </xf>
    <xf numFmtId="0" fontId="1" fillId="2" borderId="6" xfId="1" applyFill="1" applyBorder="1" applyAlignment="1">
      <alignment horizontal="right" vertical="center" shrinkToFit="1"/>
    </xf>
    <xf numFmtId="0" fontId="1" fillId="3" borderId="1" xfId="1" applyFill="1" applyBorder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0" fontId="1" fillId="4" borderId="2" xfId="1" applyFill="1" applyBorder="1">
      <alignment vertical="center"/>
    </xf>
    <xf numFmtId="0" fontId="1" fillId="4" borderId="2" xfId="1" applyFill="1" applyBorder="1" applyAlignment="1">
      <alignment horizontal="right" vertical="center"/>
    </xf>
    <xf numFmtId="0" fontId="1" fillId="4" borderId="4" xfId="1" applyFill="1" applyBorder="1">
      <alignment vertical="center"/>
    </xf>
    <xf numFmtId="0" fontId="1" fillId="4" borderId="6" xfId="1" applyFill="1" applyBorder="1" applyAlignment="1">
      <alignment horizontal="right" vertical="center"/>
    </xf>
    <xf numFmtId="0" fontId="1" fillId="5" borderId="0" xfId="1" applyFill="1">
      <alignment vertical="center"/>
    </xf>
    <xf numFmtId="0" fontId="1" fillId="5" borderId="0" xfId="1" applyFill="1" applyAlignment="1">
      <alignment horizontal="center" vertical="center"/>
    </xf>
    <xf numFmtId="0" fontId="5" fillId="5" borderId="0" xfId="1" applyFont="1" applyFill="1" applyAlignment="1">
      <alignment horizontal="center" vertical="center"/>
    </xf>
    <xf numFmtId="0" fontId="4" fillId="5" borderId="0" xfId="1" applyFont="1" applyFill="1" applyAlignment="1">
      <alignment horizontal="center" vertical="center"/>
    </xf>
    <xf numFmtId="176" fontId="1" fillId="4" borderId="0" xfId="1" applyNumberFormat="1" applyFill="1">
      <alignment vertical="center"/>
    </xf>
    <xf numFmtId="176" fontId="1" fillId="4" borderId="6" xfId="1" applyNumberFormat="1" applyFill="1" applyBorder="1">
      <alignment vertical="center"/>
    </xf>
    <xf numFmtId="0" fontId="13" fillId="7" borderId="0" xfId="1" applyFont="1" applyFill="1" applyAlignment="1">
      <alignment horizontal="center" vertical="center"/>
    </xf>
    <xf numFmtId="0" fontId="1" fillId="4" borderId="8" xfId="1" applyFill="1" applyBorder="1" applyAlignment="1">
      <alignment horizontal="left" vertical="center"/>
    </xf>
    <xf numFmtId="0" fontId="1" fillId="4" borderId="1" xfId="1" applyFill="1" applyBorder="1">
      <alignment vertical="center"/>
    </xf>
    <xf numFmtId="0" fontId="1" fillId="4" borderId="7" xfId="1" applyFill="1" applyBorder="1" applyAlignment="1">
      <alignment horizontal="left" vertical="center"/>
    </xf>
    <xf numFmtId="0" fontId="0" fillId="7" borderId="0" xfId="0" applyFill="1">
      <alignment vertical="center"/>
    </xf>
    <xf numFmtId="0" fontId="1" fillId="7" borderId="0" xfId="1" applyFill="1" applyAlignment="1">
      <alignment horizontal="center" vertical="center"/>
    </xf>
    <xf numFmtId="0" fontId="0" fillId="7" borderId="5" xfId="0" applyFill="1" applyBorder="1">
      <alignment vertical="center"/>
    </xf>
    <xf numFmtId="0" fontId="11" fillId="7" borderId="0" xfId="1" applyFont="1" applyFill="1" applyAlignment="1">
      <alignment horizontal="left" vertical="center" shrinkToFit="1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0" fillId="7" borderId="0" xfId="0" applyFill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12" fillId="7" borderId="15" xfId="1" applyFont="1" applyFill="1" applyBorder="1" applyAlignment="1">
      <alignment horizontal="center" vertical="center"/>
    </xf>
    <xf numFmtId="0" fontId="1" fillId="0" borderId="16" xfId="0" applyFont="1" applyBorder="1">
      <alignment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4" borderId="7" xfId="1" applyFill="1" applyBorder="1" applyAlignment="1">
      <alignment horizontal="center" vertical="center" shrinkToFit="1"/>
    </xf>
    <xf numFmtId="0" fontId="1" fillId="4" borderId="1" xfId="1" applyFill="1" applyBorder="1" applyAlignment="1">
      <alignment horizontal="center" vertical="center" shrinkToFit="1"/>
    </xf>
    <xf numFmtId="0" fontId="1" fillId="0" borderId="1" xfId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vertical="center" shrinkToFit="1"/>
      <protection locked="0"/>
    </xf>
    <xf numFmtId="0" fontId="1" fillId="7" borderId="0" xfId="1" applyFill="1">
      <alignment vertical="center"/>
    </xf>
    <xf numFmtId="0" fontId="1" fillId="7" borderId="0" xfId="1" applyFill="1" applyAlignment="1">
      <alignment horizontal="right" vertical="center"/>
    </xf>
    <xf numFmtId="176" fontId="7" fillId="7" borderId="0" xfId="1" applyNumberFormat="1" applyFont="1" applyFill="1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0" fillId="9" borderId="22" xfId="0" applyFill="1" applyBorder="1">
      <alignment vertical="center"/>
    </xf>
    <xf numFmtId="0" fontId="10" fillId="10" borderId="0" xfId="3" applyFill="1" applyAlignment="1">
      <alignment horizontal="center" vertical="center"/>
    </xf>
    <xf numFmtId="0" fontId="10" fillId="10" borderId="0" xfId="3" applyFill="1" applyAlignment="1">
      <alignment horizontal="center" vertical="center" shrinkToFit="1"/>
    </xf>
    <xf numFmtId="0" fontId="0" fillId="9" borderId="23" xfId="0" applyFill="1" applyBorder="1">
      <alignment vertical="center"/>
    </xf>
    <xf numFmtId="0" fontId="1" fillId="4" borderId="0" xfId="1" applyFill="1">
      <alignment vertical="center"/>
    </xf>
    <xf numFmtId="0" fontId="0" fillId="0" borderId="1" xfId="0" applyBorder="1" applyAlignment="1">
      <alignment horizontal="center" vertical="center"/>
    </xf>
    <xf numFmtId="0" fontId="11" fillId="7" borderId="0" xfId="1" applyFont="1" applyFill="1" applyAlignment="1">
      <alignment horizontal="left" vertical="center"/>
    </xf>
    <xf numFmtId="0" fontId="0" fillId="13" borderId="0" xfId="0" applyFill="1">
      <alignment vertical="center"/>
    </xf>
    <xf numFmtId="0" fontId="0" fillId="0" borderId="5" xfId="0" applyBorder="1" applyAlignment="1">
      <alignment horizontal="center" vertical="center"/>
    </xf>
    <xf numFmtId="0" fontId="1" fillId="4" borderId="9" xfId="1" applyFill="1" applyBorder="1" applyAlignment="1">
      <alignment horizontal="left" vertical="center"/>
    </xf>
    <xf numFmtId="0" fontId="1" fillId="4" borderId="12" xfId="1" applyFill="1" applyBorder="1">
      <alignment vertical="center"/>
    </xf>
    <xf numFmtId="0" fontId="0" fillId="0" borderId="15" xfId="0" applyBorder="1" applyAlignment="1">
      <alignment horizontal="center" vertical="center"/>
    </xf>
    <xf numFmtId="0" fontId="12" fillId="4" borderId="2" xfId="1" applyFont="1" applyFill="1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13" borderId="35" xfId="0" applyFill="1" applyBorder="1">
      <alignment vertical="center"/>
    </xf>
    <xf numFmtId="0" fontId="0" fillId="13" borderId="36" xfId="0" applyFill="1" applyBorder="1">
      <alignment vertical="center"/>
    </xf>
    <xf numFmtId="0" fontId="0" fillId="13" borderId="37" xfId="0" applyFill="1" applyBorder="1">
      <alignment vertical="center"/>
    </xf>
    <xf numFmtId="0" fontId="6" fillId="5" borderId="0" xfId="1" applyFont="1" applyFill="1" applyAlignment="1">
      <alignment horizontal="center" vertical="center"/>
    </xf>
    <xf numFmtId="0" fontId="12" fillId="7" borderId="0" xfId="1" applyFont="1" applyFill="1" applyAlignment="1">
      <alignment horizontal="center" vertical="center"/>
    </xf>
    <xf numFmtId="0" fontId="1" fillId="4" borderId="8" xfId="1" applyFill="1" applyBorder="1" applyAlignment="1">
      <alignment horizontal="center" vertical="center" shrinkToFit="1"/>
    </xf>
    <xf numFmtId="0" fontId="1" fillId="4" borderId="8" xfId="1" applyFill="1" applyBorder="1" applyAlignment="1">
      <alignment horizontal="center" vertical="center" wrapText="1" shrinkToFit="1"/>
    </xf>
    <xf numFmtId="0" fontId="1" fillId="3" borderId="1" xfId="1" applyFill="1" applyBorder="1" applyAlignment="1">
      <alignment horizontal="center" vertical="center" shrinkToFit="1"/>
    </xf>
    <xf numFmtId="0" fontId="0" fillId="7" borderId="38" xfId="0" applyFill="1" applyBorder="1" applyAlignment="1">
      <alignment horizontal="center" vertical="center"/>
    </xf>
    <xf numFmtId="0" fontId="0" fillId="7" borderId="38" xfId="0" applyFill="1" applyBorder="1">
      <alignment vertical="center"/>
    </xf>
    <xf numFmtId="0" fontId="1" fillId="4" borderId="8" xfId="1" applyFill="1" applyBorder="1" applyAlignment="1">
      <alignment horizontal="center" vertical="center"/>
    </xf>
    <xf numFmtId="0" fontId="1" fillId="4" borderId="7" xfId="1" applyFill="1" applyBorder="1" applyAlignment="1">
      <alignment horizontal="center" vertical="center"/>
    </xf>
    <xf numFmtId="0" fontId="1" fillId="4" borderId="8" xfId="1" applyFill="1" applyBorder="1" applyAlignment="1">
      <alignment horizontal="center" vertical="center" shrinkToFit="1"/>
    </xf>
    <xf numFmtId="0" fontId="1" fillId="4" borderId="7" xfId="1" applyFill="1" applyBorder="1" applyAlignment="1">
      <alignment horizontal="center" vertical="center" shrinkToFit="1"/>
    </xf>
    <xf numFmtId="0" fontId="1" fillId="5" borderId="12" xfId="1" applyFill="1" applyBorder="1">
      <alignment vertical="center"/>
    </xf>
    <xf numFmtId="0" fontId="0" fillId="0" borderId="12" xfId="0" applyBorder="1">
      <alignment vertical="center"/>
    </xf>
    <xf numFmtId="0" fontId="1" fillId="5" borderId="0" xfId="1" applyFill="1">
      <alignment vertical="center"/>
    </xf>
    <xf numFmtId="0" fontId="0" fillId="0" borderId="0" xfId="0">
      <alignment vertical="center"/>
    </xf>
    <xf numFmtId="0" fontId="4" fillId="5" borderId="0" xfId="1" applyFont="1" applyFill="1" applyAlignment="1">
      <alignment horizontal="left" vertical="center"/>
    </xf>
    <xf numFmtId="0" fontId="6" fillId="5" borderId="0" xfId="1" applyFont="1" applyFill="1" applyAlignment="1">
      <alignment horizontal="center" vertical="center"/>
    </xf>
    <xf numFmtId="0" fontId="1" fillId="4" borderId="6" xfId="1" applyFill="1" applyBorder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0" fontId="18" fillId="6" borderId="10" xfId="1" applyFont="1" applyFill="1" applyBorder="1" applyAlignment="1" applyProtection="1">
      <alignment horizontal="center" vertical="center"/>
      <protection locked="0"/>
    </xf>
    <xf numFmtId="0" fontId="19" fillId="6" borderId="5" xfId="0" applyFont="1" applyFill="1" applyBorder="1" applyAlignment="1" applyProtection="1">
      <alignment horizontal="center" vertical="center"/>
      <protection locked="0"/>
    </xf>
    <xf numFmtId="0" fontId="19" fillId="6" borderId="3" xfId="0" applyFont="1" applyFill="1" applyBorder="1" applyAlignment="1" applyProtection="1">
      <alignment horizontal="center" vertical="center"/>
      <protection locked="0"/>
    </xf>
    <xf numFmtId="0" fontId="19" fillId="6" borderId="11" xfId="0" applyFont="1" applyFill="1" applyBorder="1" applyAlignment="1" applyProtection="1">
      <alignment horizontal="center" vertical="center"/>
      <protection locked="0"/>
    </xf>
    <xf numFmtId="0" fontId="19" fillId="6" borderId="12" xfId="0" applyFont="1" applyFill="1" applyBorder="1" applyAlignment="1" applyProtection="1">
      <alignment horizontal="center" vertical="center"/>
      <protection locked="0"/>
    </xf>
    <xf numFmtId="0" fontId="19" fillId="6" borderId="13" xfId="0" applyFont="1" applyFill="1" applyBorder="1" applyAlignment="1" applyProtection="1">
      <alignment horizontal="center" vertical="center"/>
      <protection locked="0"/>
    </xf>
    <xf numFmtId="176" fontId="1" fillId="4" borderId="2" xfId="1" applyNumberFormat="1" applyFill="1" applyBorder="1" applyAlignment="1">
      <alignment horizontal="right" vertical="center" shrinkToFit="1"/>
    </xf>
    <xf numFmtId="0" fontId="12" fillId="8" borderId="6" xfId="1" applyFont="1" applyFill="1" applyBorder="1" applyAlignment="1">
      <alignment horizontal="center" vertical="center"/>
    </xf>
    <xf numFmtId="0" fontId="12" fillId="8" borderId="2" xfId="1" applyFont="1" applyFill="1" applyBorder="1" applyAlignment="1">
      <alignment horizontal="center" vertical="center"/>
    </xf>
    <xf numFmtId="0" fontId="12" fillId="8" borderId="4" xfId="1" applyFont="1" applyFill="1" applyBorder="1" applyAlignment="1">
      <alignment horizontal="center" vertical="center"/>
    </xf>
    <xf numFmtId="0" fontId="1" fillId="8" borderId="6" xfId="1" applyFill="1" applyBorder="1" applyAlignment="1">
      <alignment horizontal="center" vertical="center"/>
    </xf>
    <xf numFmtId="0" fontId="1" fillId="8" borderId="2" xfId="1" applyFill="1" applyBorder="1" applyAlignment="1">
      <alignment horizontal="center" vertical="center"/>
    </xf>
    <xf numFmtId="0" fontId="1" fillId="8" borderId="4" xfId="1" applyFill="1" applyBorder="1" applyAlignment="1">
      <alignment horizontal="center" vertical="center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7" fillId="0" borderId="10" xfId="1" applyFont="1" applyBorder="1" applyAlignment="1" applyProtection="1">
      <alignment horizontal="center" vertical="center"/>
      <protection locked="0"/>
    </xf>
    <xf numFmtId="0" fontId="17" fillId="0" borderId="5" xfId="1" applyFont="1" applyBorder="1" applyAlignment="1" applyProtection="1">
      <alignment horizontal="center" vertical="center"/>
      <protection locked="0"/>
    </xf>
    <xf numFmtId="0" fontId="17" fillId="0" borderId="3" xfId="1" applyFont="1" applyBorder="1" applyAlignment="1" applyProtection="1">
      <alignment horizontal="center" vertical="center"/>
      <protection locked="0"/>
    </xf>
    <xf numFmtId="0" fontId="17" fillId="0" borderId="15" xfId="1" applyFont="1" applyBorder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17" fillId="0" borderId="38" xfId="1" applyFont="1" applyBorder="1" applyAlignment="1" applyProtection="1">
      <alignment horizontal="center" vertical="center"/>
      <protection locked="0"/>
    </xf>
    <xf numFmtId="0" fontId="17" fillId="0" borderId="11" xfId="1" applyFont="1" applyBorder="1" applyAlignment="1" applyProtection="1">
      <alignment horizontal="center" vertical="center"/>
      <protection locked="0"/>
    </xf>
    <xf numFmtId="0" fontId="17" fillId="0" borderId="12" xfId="1" applyFont="1" applyBorder="1" applyAlignment="1" applyProtection="1">
      <alignment horizontal="center" vertical="center"/>
      <protection locked="0"/>
    </xf>
    <xf numFmtId="0" fontId="17" fillId="0" borderId="13" xfId="1" applyFont="1" applyBorder="1" applyAlignment="1" applyProtection="1">
      <alignment horizontal="center" vertical="center"/>
      <protection locked="0"/>
    </xf>
    <xf numFmtId="0" fontId="1" fillId="2" borderId="2" xfId="1" applyFill="1" applyBorder="1" applyAlignment="1">
      <alignment horizontal="center" vertical="center"/>
    </xf>
    <xf numFmtId="0" fontId="1" fillId="6" borderId="6" xfId="1" applyFill="1" applyBorder="1" applyAlignment="1" applyProtection="1">
      <alignment horizontal="left" vertical="center"/>
      <protection locked="0"/>
    </xf>
    <xf numFmtId="0" fontId="0" fillId="6" borderId="2" xfId="0" applyFill="1" applyBorder="1" applyAlignment="1" applyProtection="1">
      <alignment horizontal="left" vertical="center"/>
      <protection locked="0"/>
    </xf>
    <xf numFmtId="0" fontId="0" fillId="6" borderId="4" xfId="0" applyFill="1" applyBorder="1" applyAlignment="1" applyProtection="1">
      <alignment horizontal="left" vertical="center"/>
      <protection locked="0"/>
    </xf>
    <xf numFmtId="0" fontId="1" fillId="8" borderId="10" xfId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7" fillId="4" borderId="2" xfId="1" applyNumberFormat="1" applyFont="1" applyFill="1" applyBorder="1" applyAlignment="1">
      <alignment horizontal="right" vertical="center" shrinkToFit="1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2" fillId="12" borderId="32" xfId="0" applyFont="1" applyFill="1" applyBorder="1" applyAlignment="1">
      <alignment horizontal="center" vertical="center"/>
    </xf>
    <xf numFmtId="0" fontId="23" fillId="12" borderId="33" xfId="0" applyFont="1" applyFill="1" applyBorder="1" applyAlignment="1">
      <alignment horizontal="center" vertical="center"/>
    </xf>
    <xf numFmtId="0" fontId="0" fillId="7" borderId="15" xfId="0" applyFill="1" applyBorder="1">
      <alignment vertical="center"/>
    </xf>
    <xf numFmtId="0" fontId="0" fillId="0" borderId="15" xfId="0" applyBorder="1">
      <alignment vertical="center"/>
    </xf>
    <xf numFmtId="0" fontId="1" fillId="0" borderId="6" xfId="1" applyBorder="1" applyAlignment="1" applyProtection="1">
      <alignment horizontal="center" vertical="center"/>
      <protection locked="0"/>
    </xf>
    <xf numFmtId="0" fontId="1" fillId="0" borderId="2" xfId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2" borderId="6" xfId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4" borderId="8" xfId="1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 shrinkToFit="1"/>
    </xf>
    <xf numFmtId="0" fontId="1" fillId="0" borderId="4" xfId="1" applyBorder="1" applyAlignment="1" applyProtection="1">
      <alignment horizontal="center" vertical="center"/>
      <protection locked="0"/>
    </xf>
    <xf numFmtId="0" fontId="0" fillId="11" borderId="34" xfId="0" applyFill="1" applyBorder="1" applyAlignment="1">
      <alignment horizontal="left" vertical="center"/>
    </xf>
    <xf numFmtId="0" fontId="0" fillId="11" borderId="25" xfId="0" applyFill="1" applyBorder="1" applyAlignment="1">
      <alignment horizontal="left" vertical="center"/>
    </xf>
    <xf numFmtId="0" fontId="19" fillId="11" borderId="24" xfId="0" applyFont="1" applyFill="1" applyBorder="1" applyAlignment="1">
      <alignment horizontal="center" vertical="center" wrapText="1"/>
    </xf>
    <xf numFmtId="0" fontId="24" fillId="11" borderId="25" xfId="0" applyFont="1" applyFill="1" applyBorder="1" applyAlignment="1">
      <alignment horizontal="center" vertical="center"/>
    </xf>
    <xf numFmtId="0" fontId="24" fillId="11" borderId="26" xfId="0" applyFont="1" applyFill="1" applyBorder="1" applyAlignment="1">
      <alignment horizontal="center" vertical="center"/>
    </xf>
    <xf numFmtId="0" fontId="24" fillId="11" borderId="30" xfId="0" applyFont="1" applyFill="1" applyBorder="1" applyAlignment="1">
      <alignment horizontal="center" vertical="center"/>
    </xf>
    <xf numFmtId="0" fontId="24" fillId="11" borderId="0" xfId="0" applyFont="1" applyFill="1" applyAlignment="1">
      <alignment horizontal="center" vertical="center"/>
    </xf>
    <xf numFmtId="0" fontId="24" fillId="11" borderId="31" xfId="0" applyFont="1" applyFill="1" applyBorder="1" applyAlignment="1">
      <alignment horizontal="center" vertical="center"/>
    </xf>
    <xf numFmtId="0" fontId="24" fillId="11" borderId="27" xfId="0" applyFont="1" applyFill="1" applyBorder="1" applyAlignment="1">
      <alignment horizontal="center" vertical="center"/>
    </xf>
    <xf numFmtId="0" fontId="24" fillId="11" borderId="28" xfId="0" applyFont="1" applyFill="1" applyBorder="1" applyAlignment="1">
      <alignment horizontal="center" vertical="center"/>
    </xf>
    <xf numFmtId="0" fontId="24" fillId="11" borderId="29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right" vertical="center"/>
    </xf>
  </cellXfs>
  <cellStyles count="8">
    <cellStyle name="ハイパーリンク" xfId="6" builtinId="8" hidden="1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  <cellStyle name="標準 3 2" xfId="5" xr:uid="{00000000-0005-0000-0000-000005000000}"/>
    <cellStyle name="標準 4" xfId="1" xr:uid="{00000000-0005-0000-0000-000006000000}"/>
    <cellStyle name="表示済みのハイパーリンク" xfId="7" builtinId="9" hidden="1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2"/>
  <sheetViews>
    <sheetView tabSelected="1" topLeftCell="A4" zoomScale="80" zoomScaleNormal="80" zoomScaleSheetLayoutView="100" zoomScalePageLayoutView="150" workbookViewId="0">
      <selection activeCell="M27" sqref="M27"/>
    </sheetView>
  </sheetViews>
  <sheetFormatPr defaultColWidth="8.88671875" defaultRowHeight="13.2" x14ac:dyDescent="0.2"/>
  <cols>
    <col min="1" max="1" width="5.6640625" customWidth="1"/>
    <col min="2" max="2" width="4.6640625" customWidth="1"/>
    <col min="3" max="4" width="6.6640625" customWidth="1"/>
    <col min="5" max="5" width="14.109375" customWidth="1"/>
    <col min="8" max="11" width="4.77734375" customWidth="1"/>
    <col min="12" max="12" width="6.6640625" customWidth="1"/>
    <col min="13" max="16" width="8" customWidth="1"/>
    <col min="18" max="18" width="12.21875" customWidth="1"/>
    <col min="19" max="19" width="11.44140625" customWidth="1"/>
    <col min="20" max="20" width="20.109375" bestFit="1" customWidth="1"/>
    <col min="21" max="21" width="7.109375" bestFit="1" customWidth="1"/>
    <col min="22" max="22" width="9" bestFit="1" customWidth="1"/>
    <col min="24" max="25" width="11" bestFit="1" customWidth="1"/>
    <col min="26" max="27" width="11" customWidth="1"/>
    <col min="28" max="28" width="7.5546875" bestFit="1" customWidth="1"/>
    <col min="29" max="29" width="7.21875" bestFit="1" customWidth="1"/>
    <col min="30" max="30" width="9" bestFit="1" customWidth="1"/>
    <col min="31" max="32" width="9" customWidth="1"/>
    <col min="33" max="33" width="7.77734375" bestFit="1" customWidth="1"/>
  </cols>
  <sheetData>
    <row r="1" spans="1:31" ht="21.6" thickBot="1" x14ac:dyDescent="0.25">
      <c r="A1" s="81" t="s">
        <v>89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65"/>
      <c r="T1" s="131" t="s">
        <v>73</v>
      </c>
      <c r="U1" s="132"/>
    </row>
    <row r="2" spans="1:31" ht="15.75" customHeight="1" x14ac:dyDescent="0.2">
      <c r="A2" s="80" t="s">
        <v>66</v>
      </c>
      <c r="B2" s="80"/>
      <c r="C2" s="80"/>
      <c r="D2" s="80"/>
      <c r="E2" s="80"/>
      <c r="F2" s="80"/>
      <c r="G2" s="80"/>
      <c r="H2" s="80"/>
      <c r="I2" s="80"/>
      <c r="J2" s="80"/>
      <c r="K2" s="14"/>
      <c r="L2" s="14"/>
      <c r="M2" s="17"/>
      <c r="N2" s="17"/>
      <c r="O2" s="17"/>
      <c r="P2" s="17"/>
      <c r="Q2" s="17"/>
      <c r="R2" s="17"/>
      <c r="S2" s="17"/>
      <c r="T2" s="142" t="s">
        <v>75</v>
      </c>
      <c r="U2" s="142"/>
      <c r="V2" s="142"/>
      <c r="W2" s="142"/>
    </row>
    <row r="3" spans="1:31" ht="15.75" customHeight="1" x14ac:dyDescent="0.2">
      <c r="A3" s="80" t="s">
        <v>67</v>
      </c>
      <c r="B3" s="80"/>
      <c r="C3" s="80"/>
      <c r="D3" s="80"/>
      <c r="E3" s="80"/>
      <c r="F3" s="80"/>
      <c r="G3" s="80"/>
      <c r="H3" s="80"/>
      <c r="I3" s="80"/>
      <c r="J3" s="80"/>
      <c r="K3" s="14"/>
      <c r="L3" s="14"/>
      <c r="M3" s="17"/>
      <c r="N3" s="17"/>
      <c r="O3" s="17"/>
      <c r="P3" s="17"/>
      <c r="Q3" s="17"/>
      <c r="R3" s="17"/>
      <c r="S3" s="17"/>
      <c r="T3" s="42" t="s">
        <v>74</v>
      </c>
      <c r="U3" s="42"/>
      <c r="Z3" s="59" t="s">
        <v>79</v>
      </c>
      <c r="AA3" s="60" t="s">
        <v>80</v>
      </c>
      <c r="AB3" s="60" t="s">
        <v>81</v>
      </c>
      <c r="AC3" s="60" t="s">
        <v>82</v>
      </c>
      <c r="AD3" s="60" t="s">
        <v>83</v>
      </c>
      <c r="AE3" s="61" t="s">
        <v>84</v>
      </c>
    </row>
    <row r="4" spans="1:31" x14ac:dyDescent="0.2">
      <c r="A4" s="80" t="s">
        <v>76</v>
      </c>
      <c r="B4" s="80"/>
      <c r="C4" s="80"/>
      <c r="D4" s="80"/>
      <c r="E4" s="80"/>
      <c r="F4" s="80"/>
      <c r="G4" s="80"/>
      <c r="H4" s="80"/>
      <c r="I4" s="80"/>
      <c r="J4" s="80"/>
      <c r="K4" s="14"/>
      <c r="L4" s="14"/>
      <c r="M4" s="92" t="s">
        <v>92</v>
      </c>
      <c r="N4" s="93"/>
      <c r="O4" s="93"/>
      <c r="P4" s="93"/>
      <c r="Q4" s="94"/>
      <c r="R4" s="29"/>
      <c r="S4" s="66"/>
      <c r="T4" s="48" t="s">
        <v>69</v>
      </c>
      <c r="U4" s="42">
        <f>SUM(V4:X4)</f>
        <v>0</v>
      </c>
      <c r="V4">
        <f>COUNTIF($AB$23:$AB$152,110431)</f>
        <v>0</v>
      </c>
      <c r="W4">
        <f>COUNTIF($AB$23:$AB$152,120431)</f>
        <v>0</v>
      </c>
      <c r="X4">
        <f>COUNTIF($AB$23:$AB$152,130431)</f>
        <v>0</v>
      </c>
      <c r="Z4" s="56">
        <f>U4</f>
        <v>0</v>
      </c>
      <c r="AA4" s="57">
        <f>SUM(AK24,AK30,AK36)</f>
        <v>0</v>
      </c>
      <c r="AB4" s="57">
        <f>SUM(AK25,AK31,AK37)</f>
        <v>0</v>
      </c>
      <c r="AC4" s="57">
        <f>SUM(AK26,AK32,AK38)</f>
        <v>0</v>
      </c>
      <c r="AD4" s="57">
        <f>SUM(AK27,AK33,AK39)</f>
        <v>0</v>
      </c>
      <c r="AE4" s="58">
        <f>SUM(AK28,AK34,AK40)</f>
        <v>0</v>
      </c>
    </row>
    <row r="5" spans="1:31" ht="13.2" customHeight="1" x14ac:dyDescent="0.2">
      <c r="A5" s="121" t="s">
        <v>90</v>
      </c>
      <c r="B5" s="118"/>
      <c r="C5" s="85"/>
      <c r="D5" s="126"/>
      <c r="E5" s="126"/>
      <c r="F5" s="126"/>
      <c r="G5" s="127"/>
      <c r="H5" s="27"/>
      <c r="I5" s="92" t="s">
        <v>91</v>
      </c>
      <c r="J5" s="93"/>
      <c r="K5" s="94"/>
      <c r="L5" s="70"/>
      <c r="M5" s="98"/>
      <c r="N5" s="99"/>
      <c r="O5" s="99"/>
      <c r="P5" s="99"/>
      <c r="Q5" s="100"/>
      <c r="R5" s="133" t="s">
        <v>30</v>
      </c>
      <c r="S5" s="21"/>
      <c r="T5" s="48" t="s">
        <v>71</v>
      </c>
      <c r="U5" s="42">
        <f>SUM(V5:X5)</f>
        <v>0</v>
      </c>
      <c r="V5">
        <f>COUNTIF($AB$23:$AB$152,111431)</f>
        <v>0</v>
      </c>
      <c r="W5">
        <f>COUNTIF($AB$23:$AB$152,121431)</f>
        <v>0</v>
      </c>
      <c r="X5">
        <f>COUNTIF($AB$23:$AB$152,131431)</f>
        <v>0</v>
      </c>
      <c r="Z5" s="62">
        <f>U5</f>
        <v>0</v>
      </c>
      <c r="AA5" s="63">
        <f>SUM(AK42,AK48,AK54)</f>
        <v>0</v>
      </c>
      <c r="AB5" s="63">
        <f>SUM(AK43,AK49,AK55)</f>
        <v>0</v>
      </c>
      <c r="AC5" s="63">
        <f>SUM(AK44,AK50,AK56)</f>
        <v>0</v>
      </c>
      <c r="AD5" s="63">
        <f>SUM(AK45,AK51,AK57)</f>
        <v>0</v>
      </c>
      <c r="AE5" s="64">
        <f>SUM(AK46,AK52,AK58)</f>
        <v>0</v>
      </c>
    </row>
    <row r="6" spans="1:31" ht="13.2" customHeight="1" x14ac:dyDescent="0.2">
      <c r="A6" s="119"/>
      <c r="B6" s="120"/>
      <c r="C6" s="128"/>
      <c r="D6" s="129"/>
      <c r="E6" s="129"/>
      <c r="F6" s="129"/>
      <c r="G6" s="130"/>
      <c r="H6" s="27"/>
      <c r="I6" s="104"/>
      <c r="J6" s="105"/>
      <c r="K6" s="106"/>
      <c r="L6" s="71"/>
      <c r="M6" s="101"/>
      <c r="N6" s="102"/>
      <c r="O6" s="102"/>
      <c r="P6" s="102"/>
      <c r="Q6" s="103"/>
      <c r="R6" s="134"/>
      <c r="S6" s="21"/>
      <c r="T6" s="48" t="s">
        <v>70</v>
      </c>
      <c r="U6" s="42">
        <f>SUM(V6:X6)</f>
        <v>0</v>
      </c>
      <c r="V6">
        <f>COUNTIF($AB$23:$AB$152,210431)</f>
        <v>0</v>
      </c>
      <c r="W6">
        <f>COUNTIF($AB$23:$AB$152,220431)</f>
        <v>0</v>
      </c>
      <c r="X6">
        <f>COUNTIF($AB$23:$AB$152,230431)</f>
        <v>0</v>
      </c>
      <c r="Z6" s="56">
        <f>U6</f>
        <v>0</v>
      </c>
      <c r="AA6" s="57">
        <f>SUM(AK60,AK66,AK72)</f>
        <v>0</v>
      </c>
      <c r="AB6" s="57">
        <f>SUM(AK61,AK67,AK73)</f>
        <v>0</v>
      </c>
      <c r="AC6" s="57">
        <f>SUM(AK62,AK68,AK74)</f>
        <v>0</v>
      </c>
      <c r="AD6" s="57">
        <f>SUM(AK63,AK69,AK75)</f>
        <v>0</v>
      </c>
      <c r="AE6" s="58">
        <f>SUM(AK64,AK70,AK76)</f>
        <v>0</v>
      </c>
    </row>
    <row r="7" spans="1:31" ht="13.2" customHeight="1" x14ac:dyDescent="0.2">
      <c r="A7" s="5" t="s">
        <v>110</v>
      </c>
      <c r="B7" s="114"/>
      <c r="C7" s="115"/>
      <c r="D7" s="116"/>
      <c r="E7" s="22"/>
      <c r="F7" s="22"/>
      <c r="G7" s="22"/>
      <c r="H7" s="22"/>
      <c r="I7" s="107"/>
      <c r="J7" s="108"/>
      <c r="K7" s="109"/>
      <c r="L7" s="71"/>
      <c r="M7" s="95" t="s">
        <v>19</v>
      </c>
      <c r="N7" s="96"/>
      <c r="O7" s="96"/>
      <c r="P7" s="96"/>
      <c r="Q7" s="97"/>
      <c r="R7" s="28"/>
      <c r="S7" s="27"/>
      <c r="T7" s="48" t="s">
        <v>72</v>
      </c>
      <c r="U7" s="42">
        <f>SUM(V7:X7)</f>
        <v>0</v>
      </c>
      <c r="V7">
        <f>COUNTIF($AB$23:$AB$152,211431)</f>
        <v>0</v>
      </c>
      <c r="W7">
        <f>COUNTIF($AB$23:$AB$152,221431)</f>
        <v>0</v>
      </c>
      <c r="X7">
        <f>COUNTIF($AB$23:$AB$152,231431)</f>
        <v>0</v>
      </c>
      <c r="Z7" s="62">
        <f>U7</f>
        <v>0</v>
      </c>
      <c r="AA7" s="63">
        <f>SUM(AK78,AK84,AK90)</f>
        <v>0</v>
      </c>
      <c r="AB7" s="63">
        <f>SUM(AK79,AK85,AK91)</f>
        <v>0</v>
      </c>
      <c r="AC7" s="63">
        <f>SUM(AK80,AK86,AK92)</f>
        <v>0</v>
      </c>
      <c r="AD7" s="63">
        <f>SUM(AK81,AK87,AK93)</f>
        <v>0</v>
      </c>
      <c r="AE7" s="64">
        <f>SUM(AK82,AK88,AK94)</f>
        <v>0</v>
      </c>
    </row>
    <row r="8" spans="1:31" ht="13.2" customHeight="1" x14ac:dyDescent="0.2">
      <c r="A8" s="117" t="s">
        <v>18</v>
      </c>
      <c r="B8" s="118"/>
      <c r="C8" s="85"/>
      <c r="D8" s="86"/>
      <c r="E8" s="86"/>
      <c r="F8" s="86"/>
      <c r="G8" s="87"/>
      <c r="H8" s="22"/>
      <c r="I8" s="107"/>
      <c r="J8" s="108"/>
      <c r="K8" s="109"/>
      <c r="L8" s="71"/>
      <c r="M8" s="98"/>
      <c r="N8" s="99"/>
      <c r="O8" s="99"/>
      <c r="P8" s="99"/>
      <c r="Q8" s="100"/>
      <c r="R8" s="133" t="s">
        <v>30</v>
      </c>
      <c r="S8" s="21"/>
      <c r="T8" s="51"/>
      <c r="U8" s="42"/>
    </row>
    <row r="9" spans="1:31" ht="13.2" customHeight="1" x14ac:dyDescent="0.2">
      <c r="A9" s="119"/>
      <c r="B9" s="120"/>
      <c r="C9" s="88"/>
      <c r="D9" s="89"/>
      <c r="E9" s="89"/>
      <c r="F9" s="89"/>
      <c r="G9" s="90"/>
      <c r="H9" s="22"/>
      <c r="I9" s="110"/>
      <c r="J9" s="111"/>
      <c r="K9" s="112"/>
      <c r="L9" s="71"/>
      <c r="M9" s="101"/>
      <c r="N9" s="102"/>
      <c r="O9" s="102"/>
      <c r="P9" s="102"/>
      <c r="Q9" s="103"/>
      <c r="R9" s="134"/>
      <c r="S9" s="21"/>
      <c r="T9" s="42"/>
      <c r="U9" s="42"/>
    </row>
    <row r="10" spans="1:31" ht="13.05" x14ac:dyDescent="0.2">
      <c r="A10" s="11"/>
      <c r="B10" s="11"/>
      <c r="C10" s="13"/>
      <c r="D10" s="13"/>
      <c r="E10" s="12"/>
      <c r="F10" s="12"/>
      <c r="G10" s="11"/>
      <c r="H10" s="11"/>
      <c r="I10" s="11"/>
      <c r="J10" s="22"/>
      <c r="K10" s="22"/>
      <c r="L10" s="22"/>
      <c r="M10" s="23"/>
      <c r="N10" s="23"/>
      <c r="O10" s="23"/>
      <c r="P10" s="23"/>
      <c r="Q10" s="23"/>
      <c r="R10" s="21"/>
      <c r="S10" s="21"/>
      <c r="T10" s="42"/>
    </row>
    <row r="11" spans="1:31" x14ac:dyDescent="0.2">
      <c r="A11" s="122" t="s">
        <v>3</v>
      </c>
      <c r="B11" s="2"/>
      <c r="C11" s="4" t="s">
        <v>4</v>
      </c>
      <c r="D11" s="1" t="s">
        <v>5</v>
      </c>
      <c r="E11" s="1" t="s">
        <v>14</v>
      </c>
      <c r="F11" s="113" t="s">
        <v>6</v>
      </c>
      <c r="G11" s="113"/>
      <c r="H11" s="3"/>
      <c r="I11" s="21"/>
      <c r="J11" s="21"/>
      <c r="K11" s="21"/>
      <c r="L11" s="21"/>
      <c r="M11" s="138" t="s">
        <v>0</v>
      </c>
      <c r="N11" s="139"/>
      <c r="O11" s="139"/>
      <c r="P11" s="140"/>
      <c r="Q11" s="69" t="s">
        <v>1</v>
      </c>
      <c r="R11" s="5" t="s">
        <v>2</v>
      </c>
      <c r="S11" s="24"/>
      <c r="T11" s="42"/>
    </row>
    <row r="12" spans="1:31" x14ac:dyDescent="0.2">
      <c r="A12" s="123"/>
      <c r="B12" s="18" t="s">
        <v>7</v>
      </c>
      <c r="C12" s="16">
        <v>300</v>
      </c>
      <c r="D12" s="6" t="s">
        <v>5</v>
      </c>
      <c r="E12" s="7">
        <f>SUM(AJ23:AJ67)</f>
        <v>0</v>
      </c>
      <c r="F12" s="91">
        <f t="shared" ref="F12:F17" si="0">C12*E12</f>
        <v>0</v>
      </c>
      <c r="G12" s="91"/>
      <c r="H12" s="9" t="s">
        <v>8</v>
      </c>
      <c r="I12" s="21"/>
      <c r="J12" s="21"/>
      <c r="K12" s="21"/>
      <c r="L12" s="21"/>
      <c r="M12" s="135"/>
      <c r="N12" s="136"/>
      <c r="O12" s="136"/>
      <c r="P12" s="137"/>
      <c r="Q12" s="37"/>
      <c r="R12" s="37"/>
      <c r="S12" s="12"/>
    </row>
    <row r="13" spans="1:31" x14ac:dyDescent="0.2">
      <c r="A13" s="123"/>
      <c r="B13" s="52"/>
      <c r="C13" s="15"/>
      <c r="D13" s="6"/>
      <c r="E13" s="47"/>
      <c r="F13" s="91"/>
      <c r="G13" s="91"/>
      <c r="H13" s="9"/>
      <c r="I13" s="21"/>
      <c r="J13" s="21"/>
      <c r="K13" s="21"/>
      <c r="L13" s="21"/>
      <c r="M13" s="135"/>
      <c r="N13" s="136"/>
      <c r="O13" s="136"/>
      <c r="P13" s="137"/>
      <c r="Q13" s="37"/>
      <c r="R13" s="37"/>
      <c r="S13" s="12"/>
    </row>
    <row r="14" spans="1:31" x14ac:dyDescent="0.2">
      <c r="A14" s="123"/>
      <c r="B14" s="20"/>
      <c r="C14" s="16">
        <v>800</v>
      </c>
      <c r="D14" s="6" t="s">
        <v>17</v>
      </c>
      <c r="E14" s="7">
        <f>SUM(U4:U5)</f>
        <v>0</v>
      </c>
      <c r="F14" s="91">
        <f t="shared" si="0"/>
        <v>0</v>
      </c>
      <c r="G14" s="91"/>
      <c r="H14" s="9" t="s">
        <v>8</v>
      </c>
      <c r="I14" s="21"/>
      <c r="J14" s="21"/>
      <c r="K14" s="21"/>
      <c r="L14" s="21"/>
      <c r="M14" s="135"/>
      <c r="N14" s="136"/>
      <c r="O14" s="136"/>
      <c r="P14" s="137"/>
      <c r="Q14" s="37"/>
      <c r="R14" s="37"/>
      <c r="S14" s="12"/>
    </row>
    <row r="15" spans="1:31" x14ac:dyDescent="0.2">
      <c r="A15" s="123"/>
      <c r="B15" s="18" t="s">
        <v>15</v>
      </c>
      <c r="C15" s="16">
        <v>300</v>
      </c>
      <c r="D15" s="6" t="s">
        <v>5</v>
      </c>
      <c r="E15" s="7">
        <f>SUM(AJ71:AJ103)</f>
        <v>0</v>
      </c>
      <c r="F15" s="91">
        <f t="shared" si="0"/>
        <v>0</v>
      </c>
      <c r="G15" s="91"/>
      <c r="H15" s="9" t="s">
        <v>8</v>
      </c>
      <c r="I15" s="21"/>
      <c r="J15" s="21"/>
      <c r="K15" s="21"/>
      <c r="L15" s="21"/>
      <c r="M15" s="135"/>
      <c r="N15" s="136"/>
      <c r="O15" s="136"/>
      <c r="P15" s="137"/>
      <c r="Q15" s="37"/>
      <c r="R15" s="37"/>
      <c r="S15" s="12"/>
    </row>
    <row r="16" spans="1:31" x14ac:dyDescent="0.2">
      <c r="A16" s="123"/>
      <c r="B16" s="52"/>
      <c r="C16" s="16"/>
      <c r="D16" s="6"/>
      <c r="E16" s="53"/>
      <c r="F16" s="91"/>
      <c r="G16" s="91"/>
      <c r="H16" s="9"/>
      <c r="I16" s="21"/>
      <c r="J16" s="21"/>
      <c r="K16" s="21"/>
      <c r="L16" s="21"/>
      <c r="M16" s="135"/>
      <c r="N16" s="136"/>
      <c r="O16" s="136"/>
      <c r="P16" s="143"/>
      <c r="Q16" s="37"/>
      <c r="R16" s="37"/>
      <c r="S16" s="12"/>
    </row>
    <row r="17" spans="1:37" ht="13.8" thickBot="1" x14ac:dyDescent="0.25">
      <c r="A17" s="123"/>
      <c r="B17" s="20"/>
      <c r="C17" s="16">
        <v>800</v>
      </c>
      <c r="D17" s="6" t="s">
        <v>5</v>
      </c>
      <c r="E17" s="55">
        <f>SUM(U6:U7)</f>
        <v>0</v>
      </c>
      <c r="F17" s="91">
        <f t="shared" si="0"/>
        <v>0</v>
      </c>
      <c r="G17" s="91"/>
      <c r="H17" s="9" t="s">
        <v>8</v>
      </c>
      <c r="I17" s="21"/>
      <c r="J17" s="49" t="s">
        <v>45</v>
      </c>
      <c r="K17" s="49"/>
      <c r="L17" s="49"/>
      <c r="M17" s="49"/>
      <c r="N17" s="49"/>
      <c r="O17" s="49"/>
      <c r="P17" s="49"/>
      <c r="Q17" s="49"/>
      <c r="R17" s="49"/>
      <c r="S17" s="49"/>
    </row>
    <row r="18" spans="1:37" ht="17.25" customHeight="1" x14ac:dyDescent="0.2">
      <c r="A18" s="124"/>
      <c r="B18" s="19" t="s">
        <v>16</v>
      </c>
      <c r="C18" s="10"/>
      <c r="D18" s="7"/>
      <c r="E18" s="8"/>
      <c r="F18" s="125">
        <f>SUM(F12:G17)</f>
        <v>0</v>
      </c>
      <c r="G18" s="125"/>
      <c r="H18" s="9" t="s">
        <v>8</v>
      </c>
      <c r="I18" s="21"/>
      <c r="J18" s="49" t="s">
        <v>46</v>
      </c>
      <c r="K18" s="49"/>
      <c r="L18" s="49"/>
      <c r="M18" s="49"/>
      <c r="N18" s="49"/>
      <c r="O18" s="49"/>
      <c r="P18" s="49"/>
      <c r="Q18" s="49"/>
      <c r="R18" s="49"/>
      <c r="S18" s="49"/>
      <c r="T18" s="146" t="s">
        <v>68</v>
      </c>
      <c r="U18" s="147"/>
      <c r="V18" s="148"/>
    </row>
    <row r="19" spans="1:37" ht="18" customHeight="1" x14ac:dyDescent="0.2">
      <c r="A19" s="27"/>
      <c r="B19" s="39"/>
      <c r="C19" s="40"/>
      <c r="D19" s="39"/>
      <c r="E19" s="40"/>
      <c r="F19" s="41"/>
      <c r="G19" s="41"/>
      <c r="H19" s="39"/>
      <c r="I19" s="21"/>
      <c r="J19" s="78"/>
      <c r="K19" s="79"/>
      <c r="L19" s="79"/>
      <c r="M19" s="79"/>
      <c r="N19" s="79"/>
      <c r="O19" s="79"/>
      <c r="P19" s="79"/>
      <c r="Q19" s="79"/>
      <c r="R19" s="79"/>
      <c r="S19" s="49"/>
      <c r="T19" s="149"/>
      <c r="U19" s="150"/>
      <c r="V19" s="151"/>
    </row>
    <row r="20" spans="1:37" ht="13.8" thickBo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76"/>
      <c r="K20" s="77"/>
      <c r="L20" s="77"/>
      <c r="M20" s="77"/>
      <c r="N20" s="77"/>
      <c r="O20" s="77"/>
      <c r="P20" s="77"/>
      <c r="Q20" s="77"/>
      <c r="R20" s="77"/>
      <c r="S20" s="49"/>
      <c r="T20" s="152"/>
      <c r="U20" s="153"/>
      <c r="V20" s="154"/>
    </row>
    <row r="21" spans="1:37" x14ac:dyDescent="0.2">
      <c r="A21" s="72"/>
      <c r="B21" s="72" t="s">
        <v>9</v>
      </c>
      <c r="C21" s="74" t="s">
        <v>85</v>
      </c>
      <c r="D21" s="74" t="s">
        <v>109</v>
      </c>
      <c r="E21" s="72" t="s">
        <v>103</v>
      </c>
      <c r="F21" s="72" t="s">
        <v>104</v>
      </c>
      <c r="G21" s="72" t="s">
        <v>10</v>
      </c>
      <c r="H21" s="82" t="s">
        <v>96</v>
      </c>
      <c r="I21" s="83"/>
      <c r="J21" s="83"/>
      <c r="K21" s="84"/>
      <c r="L21" s="74" t="s">
        <v>11</v>
      </c>
      <c r="M21" s="67" t="s">
        <v>93</v>
      </c>
      <c r="N21" s="68" t="s">
        <v>94</v>
      </c>
      <c r="O21" s="67" t="s">
        <v>101</v>
      </c>
      <c r="P21" s="68" t="s">
        <v>102</v>
      </c>
      <c r="Q21" s="141" t="s">
        <v>12</v>
      </c>
      <c r="R21" s="72" t="s">
        <v>13</v>
      </c>
      <c r="S21" s="141" t="s">
        <v>95</v>
      </c>
      <c r="T21" s="144" t="s">
        <v>77</v>
      </c>
      <c r="U21" s="145"/>
      <c r="V21" s="145"/>
      <c r="AC21" s="43" t="s">
        <v>58</v>
      </c>
      <c r="AD21" s="43" t="s">
        <v>59</v>
      </c>
      <c r="AE21" s="43" t="s">
        <v>105</v>
      </c>
      <c r="AF21" s="43" t="s">
        <v>106</v>
      </c>
      <c r="AG21" s="43" t="s">
        <v>50</v>
      </c>
      <c r="AJ21" t="s">
        <v>53</v>
      </c>
      <c r="AK21" t="s">
        <v>54</v>
      </c>
    </row>
    <row r="22" spans="1:37" ht="13.8" thickBot="1" x14ac:dyDescent="0.25">
      <c r="A22" s="73"/>
      <c r="B22" s="73"/>
      <c r="C22" s="75"/>
      <c r="D22" s="75"/>
      <c r="E22" s="73"/>
      <c r="F22" s="73"/>
      <c r="G22" s="73"/>
      <c r="H22" s="36" t="s">
        <v>97</v>
      </c>
      <c r="I22" s="36" t="s">
        <v>98</v>
      </c>
      <c r="J22" s="36" t="s">
        <v>99</v>
      </c>
      <c r="K22" s="36" t="s">
        <v>100</v>
      </c>
      <c r="L22" s="75"/>
      <c r="M22" s="35" t="s">
        <v>44</v>
      </c>
      <c r="N22" s="35" t="s">
        <v>44</v>
      </c>
      <c r="O22" s="35" t="s">
        <v>44</v>
      </c>
      <c r="P22" s="35" t="s">
        <v>44</v>
      </c>
      <c r="Q22" s="73"/>
      <c r="R22" s="73"/>
      <c r="S22" s="73"/>
      <c r="T22" s="42" t="s">
        <v>61</v>
      </c>
      <c r="U22" s="42" t="s">
        <v>62</v>
      </c>
      <c r="V22" s="42" t="s">
        <v>63</v>
      </c>
      <c r="X22" s="44" t="s">
        <v>56</v>
      </c>
      <c r="Y22" s="44" t="s">
        <v>57</v>
      </c>
      <c r="Z22" s="44" t="s">
        <v>107</v>
      </c>
      <c r="AA22" s="44" t="s">
        <v>108</v>
      </c>
      <c r="AB22" s="45" t="s">
        <v>51</v>
      </c>
      <c r="AC22" s="46" t="s">
        <v>52</v>
      </c>
      <c r="AD22" s="46" t="s">
        <v>60</v>
      </c>
      <c r="AE22" s="46" t="s">
        <v>52</v>
      </c>
      <c r="AF22" s="46" t="s">
        <v>52</v>
      </c>
      <c r="AG22" s="46" t="s">
        <v>52</v>
      </c>
      <c r="AH22" t="s">
        <v>53</v>
      </c>
      <c r="AI22" t="s">
        <v>54</v>
      </c>
      <c r="AJ22" t="s">
        <v>55</v>
      </c>
      <c r="AK22" t="s">
        <v>55</v>
      </c>
    </row>
    <row r="23" spans="1:37" x14ac:dyDescent="0.2">
      <c r="A23" s="19">
        <v>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8" t="s">
        <v>64</v>
      </c>
      <c r="U23" s="42">
        <v>2</v>
      </c>
      <c r="V23" s="42">
        <f>SUM(AK23,AK29,AK35,AK41,AK47,AK53)</f>
        <v>0</v>
      </c>
      <c r="X23">
        <f>$B23*10000+$G23*1000+$H23</f>
        <v>0</v>
      </c>
      <c r="Y23">
        <f>$B23*10000+$G23*1000+$I23</f>
        <v>0</v>
      </c>
      <c r="Z23">
        <f>$B23*10000+$G23*1000+$J23</f>
        <v>0</v>
      </c>
      <c r="AA23">
        <f>$B23*10000+$G23*1000+$K23</f>
        <v>0</v>
      </c>
      <c r="AB23">
        <f>$B23*100000+$G23*10000+$L23</f>
        <v>0</v>
      </c>
      <c r="AC23" t="str">
        <f t="shared" ref="AC23:AC54" si="1">IF(COUNTIF($AH$23:$AH$113,X23),"あり","なし")</f>
        <v>あり</v>
      </c>
      <c r="AD23" t="str">
        <f>IF(COUNTIF($AH$23:$AH$113,Y23),"あり","なし")</f>
        <v>あり</v>
      </c>
      <c r="AE23" t="str">
        <f>IF(COUNTIF($AH$23:$AH$113,Z23),"あり","なし")</f>
        <v>あり</v>
      </c>
      <c r="AF23" t="str">
        <f>IF(COUNTIF($AH$23:$AH$113,AA23),"あり","なし")</f>
        <v>あり</v>
      </c>
      <c r="AG23" t="str">
        <f t="shared" ref="AG23:AG54" si="2">IF(COUNTIF($AI$23:$AI$101,AB23),"あり","なし")</f>
        <v>あり</v>
      </c>
      <c r="AH23">
        <v>11001</v>
      </c>
      <c r="AI23">
        <v>110431</v>
      </c>
      <c r="AJ23">
        <f>COUNTIF($X$23:$AA$152,AH23)</f>
        <v>0</v>
      </c>
      <c r="AK23" s="50">
        <f>COUNTIF($AB$23:$AB$152,AI23)</f>
        <v>0</v>
      </c>
    </row>
    <row r="24" spans="1:37" x14ac:dyDescent="0.2">
      <c r="A24" s="19">
        <v>2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8" t="s">
        <v>65</v>
      </c>
      <c r="U24" s="42">
        <v>2</v>
      </c>
      <c r="V24" s="42">
        <f>SUM(AK71,AK77,AK59,AK65,AK83,AK89)</f>
        <v>0</v>
      </c>
      <c r="X24">
        <f t="shared" ref="X24:X87" si="3">$B24*10000+$G24*1000+$H24</f>
        <v>0</v>
      </c>
      <c r="Y24">
        <f t="shared" ref="Y24:Y87" si="4">$B24*10000+$G24*1000+$I24</f>
        <v>0</v>
      </c>
      <c r="Z24">
        <f t="shared" ref="Z24:Z87" si="5">$B24*10000+$G24*1000+$J24</f>
        <v>0</v>
      </c>
      <c r="AA24">
        <f t="shared" ref="AA24:AA87" si="6">$B24*10000+$G24*1000+$K24</f>
        <v>0</v>
      </c>
      <c r="AB24">
        <f t="shared" ref="AB24:AB87" si="7">$B24*100000+$G24*10000+$L24</f>
        <v>0</v>
      </c>
      <c r="AC24" t="str">
        <f t="shared" si="1"/>
        <v>あり</v>
      </c>
      <c r="AD24" t="str">
        <f t="shared" ref="AD24:AD54" si="8">IF(COUNTIF($AH$23:$AH$113,Y24),"あり","なし")</f>
        <v>あり</v>
      </c>
      <c r="AE24" t="str">
        <f t="shared" ref="AE24:AE87" si="9">IF(COUNTIF($AH$23:$AH$113,Z24),"あり","なし")</f>
        <v>あり</v>
      </c>
      <c r="AF24" t="str">
        <f t="shared" ref="AF24:AF87" si="10">IF(COUNTIF($AH$23:$AH$113,AA24),"あり","なし")</f>
        <v>あり</v>
      </c>
      <c r="AG24" t="str">
        <f t="shared" si="2"/>
        <v>あり</v>
      </c>
      <c r="AH24">
        <v>12001</v>
      </c>
      <c r="AI24">
        <v>110432</v>
      </c>
      <c r="AJ24">
        <f t="shared" ref="AJ24:AJ87" si="11">COUNTIF($X$23:$AA$152,AH24)</f>
        <v>0</v>
      </c>
      <c r="AK24" s="50">
        <f t="shared" ref="AK24:AK87" si="12">COUNTIF($AB$23:$AB$152,AI24)</f>
        <v>0</v>
      </c>
    </row>
    <row r="25" spans="1:37" x14ac:dyDescent="0.2">
      <c r="A25" s="19">
        <v>3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54"/>
      <c r="U25" s="42"/>
      <c r="V25" s="42"/>
      <c r="X25">
        <f t="shared" si="3"/>
        <v>0</v>
      </c>
      <c r="Y25">
        <f t="shared" si="4"/>
        <v>0</v>
      </c>
      <c r="Z25">
        <f t="shared" si="5"/>
        <v>0</v>
      </c>
      <c r="AA25">
        <f t="shared" si="6"/>
        <v>0</v>
      </c>
      <c r="AB25">
        <f t="shared" si="7"/>
        <v>0</v>
      </c>
      <c r="AC25" t="str">
        <f t="shared" si="1"/>
        <v>あり</v>
      </c>
      <c r="AD25" t="str">
        <f t="shared" si="8"/>
        <v>あり</v>
      </c>
      <c r="AE25" t="str">
        <f t="shared" si="9"/>
        <v>あり</v>
      </c>
      <c r="AF25" t="str">
        <f t="shared" si="10"/>
        <v>あり</v>
      </c>
      <c r="AG25" t="str">
        <f t="shared" si="2"/>
        <v>あり</v>
      </c>
      <c r="AH25">
        <v>13001</v>
      </c>
      <c r="AI25">
        <v>110433</v>
      </c>
      <c r="AJ25">
        <f t="shared" si="11"/>
        <v>0</v>
      </c>
      <c r="AK25" s="50">
        <f t="shared" si="12"/>
        <v>0</v>
      </c>
    </row>
    <row r="26" spans="1:37" x14ac:dyDescent="0.2">
      <c r="A26" s="19">
        <v>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54"/>
      <c r="U26" s="42"/>
      <c r="V26" s="42"/>
      <c r="X26">
        <f t="shared" si="3"/>
        <v>0</v>
      </c>
      <c r="Y26">
        <f t="shared" si="4"/>
        <v>0</v>
      </c>
      <c r="Z26">
        <f t="shared" si="5"/>
        <v>0</v>
      </c>
      <c r="AA26">
        <f t="shared" si="6"/>
        <v>0</v>
      </c>
      <c r="AB26">
        <f t="shared" si="7"/>
        <v>0</v>
      </c>
      <c r="AC26" t="str">
        <f t="shared" si="1"/>
        <v>あり</v>
      </c>
      <c r="AD26" t="str">
        <f t="shared" si="8"/>
        <v>あり</v>
      </c>
      <c r="AE26" t="str">
        <f t="shared" si="9"/>
        <v>あり</v>
      </c>
      <c r="AF26" t="str">
        <f t="shared" si="10"/>
        <v>あり</v>
      </c>
      <c r="AG26" t="str">
        <f t="shared" si="2"/>
        <v>あり</v>
      </c>
      <c r="AH26">
        <v>11002</v>
      </c>
      <c r="AI26">
        <v>110434</v>
      </c>
      <c r="AJ26">
        <f t="shared" si="11"/>
        <v>0</v>
      </c>
      <c r="AK26" s="50">
        <f t="shared" si="12"/>
        <v>0</v>
      </c>
    </row>
    <row r="27" spans="1:37" x14ac:dyDescent="0.2">
      <c r="A27" s="19">
        <v>5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X27">
        <f t="shared" si="3"/>
        <v>0</v>
      </c>
      <c r="Y27">
        <f t="shared" si="4"/>
        <v>0</v>
      </c>
      <c r="Z27">
        <f t="shared" si="5"/>
        <v>0</v>
      </c>
      <c r="AA27">
        <f t="shared" si="6"/>
        <v>0</v>
      </c>
      <c r="AB27">
        <f t="shared" si="7"/>
        <v>0</v>
      </c>
      <c r="AC27" t="str">
        <f t="shared" si="1"/>
        <v>あり</v>
      </c>
      <c r="AD27" t="str">
        <f t="shared" si="8"/>
        <v>あり</v>
      </c>
      <c r="AE27" t="str">
        <f t="shared" si="9"/>
        <v>あり</v>
      </c>
      <c r="AF27" t="str">
        <f t="shared" si="10"/>
        <v>あり</v>
      </c>
      <c r="AG27" t="str">
        <f t="shared" si="2"/>
        <v>あり</v>
      </c>
      <c r="AH27">
        <v>12002</v>
      </c>
      <c r="AI27">
        <v>110435</v>
      </c>
      <c r="AJ27">
        <f t="shared" si="11"/>
        <v>0</v>
      </c>
      <c r="AK27" s="50">
        <f t="shared" si="12"/>
        <v>0</v>
      </c>
    </row>
    <row r="28" spans="1:37" x14ac:dyDescent="0.2">
      <c r="A28" s="19">
        <v>6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X28">
        <f t="shared" si="3"/>
        <v>0</v>
      </c>
      <c r="Y28">
        <f t="shared" si="4"/>
        <v>0</v>
      </c>
      <c r="Z28">
        <f t="shared" si="5"/>
        <v>0</v>
      </c>
      <c r="AA28">
        <f t="shared" si="6"/>
        <v>0</v>
      </c>
      <c r="AB28">
        <f t="shared" si="7"/>
        <v>0</v>
      </c>
      <c r="AC28" t="str">
        <f t="shared" si="1"/>
        <v>あり</v>
      </c>
      <c r="AD28" t="str">
        <f t="shared" si="8"/>
        <v>あり</v>
      </c>
      <c r="AE28" t="str">
        <f t="shared" si="9"/>
        <v>あり</v>
      </c>
      <c r="AF28" t="str">
        <f t="shared" si="10"/>
        <v>あり</v>
      </c>
      <c r="AG28" t="str">
        <f t="shared" si="2"/>
        <v>あり</v>
      </c>
      <c r="AH28">
        <v>13002</v>
      </c>
      <c r="AI28">
        <v>110436</v>
      </c>
      <c r="AJ28">
        <f t="shared" si="11"/>
        <v>0</v>
      </c>
      <c r="AK28" s="50">
        <f t="shared" si="12"/>
        <v>0</v>
      </c>
    </row>
    <row r="29" spans="1:37" x14ac:dyDescent="0.2">
      <c r="A29" s="19">
        <v>7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X29">
        <f t="shared" si="3"/>
        <v>0</v>
      </c>
      <c r="Y29">
        <f t="shared" si="4"/>
        <v>0</v>
      </c>
      <c r="Z29">
        <f t="shared" si="5"/>
        <v>0</v>
      </c>
      <c r="AA29">
        <f t="shared" si="6"/>
        <v>0</v>
      </c>
      <c r="AB29">
        <f t="shared" si="7"/>
        <v>0</v>
      </c>
      <c r="AC29" t="str">
        <f t="shared" si="1"/>
        <v>あり</v>
      </c>
      <c r="AD29" t="str">
        <f t="shared" si="8"/>
        <v>あり</v>
      </c>
      <c r="AE29" t="str">
        <f t="shared" si="9"/>
        <v>あり</v>
      </c>
      <c r="AF29" t="str">
        <f t="shared" si="10"/>
        <v>あり</v>
      </c>
      <c r="AG29" t="str">
        <f t="shared" si="2"/>
        <v>あり</v>
      </c>
      <c r="AH29">
        <v>11004</v>
      </c>
      <c r="AI29">
        <v>120431</v>
      </c>
      <c r="AJ29">
        <f t="shared" si="11"/>
        <v>0</v>
      </c>
      <c r="AK29">
        <f t="shared" si="12"/>
        <v>0</v>
      </c>
    </row>
    <row r="30" spans="1:37" x14ac:dyDescent="0.2">
      <c r="A30" s="19">
        <v>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X30">
        <f t="shared" si="3"/>
        <v>0</v>
      </c>
      <c r="Y30">
        <f t="shared" si="4"/>
        <v>0</v>
      </c>
      <c r="Z30">
        <f t="shared" si="5"/>
        <v>0</v>
      </c>
      <c r="AA30">
        <f t="shared" si="6"/>
        <v>0</v>
      </c>
      <c r="AB30">
        <f t="shared" si="7"/>
        <v>0</v>
      </c>
      <c r="AC30" t="str">
        <f t="shared" si="1"/>
        <v>あり</v>
      </c>
      <c r="AD30" t="str">
        <f t="shared" si="8"/>
        <v>あり</v>
      </c>
      <c r="AE30" t="str">
        <f t="shared" si="9"/>
        <v>あり</v>
      </c>
      <c r="AF30" t="str">
        <f t="shared" si="10"/>
        <v>あり</v>
      </c>
      <c r="AG30" t="str">
        <f t="shared" si="2"/>
        <v>あり</v>
      </c>
      <c r="AH30">
        <v>12004</v>
      </c>
      <c r="AI30">
        <v>120432</v>
      </c>
      <c r="AJ30">
        <f t="shared" si="11"/>
        <v>0</v>
      </c>
      <c r="AK30">
        <f t="shared" si="12"/>
        <v>0</v>
      </c>
    </row>
    <row r="31" spans="1:37" x14ac:dyDescent="0.2">
      <c r="A31" s="19">
        <v>9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X31">
        <f t="shared" si="3"/>
        <v>0</v>
      </c>
      <c r="Y31">
        <f t="shared" si="4"/>
        <v>0</v>
      </c>
      <c r="Z31">
        <f t="shared" si="5"/>
        <v>0</v>
      </c>
      <c r="AA31">
        <f t="shared" si="6"/>
        <v>0</v>
      </c>
      <c r="AB31">
        <f t="shared" si="7"/>
        <v>0</v>
      </c>
      <c r="AC31" t="str">
        <f t="shared" si="1"/>
        <v>あり</v>
      </c>
      <c r="AD31" t="str">
        <f t="shared" si="8"/>
        <v>あり</v>
      </c>
      <c r="AE31" t="str">
        <f t="shared" si="9"/>
        <v>あり</v>
      </c>
      <c r="AF31" t="str">
        <f t="shared" si="10"/>
        <v>あり</v>
      </c>
      <c r="AG31" t="str">
        <f t="shared" si="2"/>
        <v>あり</v>
      </c>
      <c r="AH31">
        <v>13004</v>
      </c>
      <c r="AI31">
        <v>120433</v>
      </c>
      <c r="AJ31">
        <f t="shared" si="11"/>
        <v>0</v>
      </c>
      <c r="AK31">
        <f t="shared" si="12"/>
        <v>0</v>
      </c>
    </row>
    <row r="32" spans="1:37" x14ac:dyDescent="0.2">
      <c r="A32" s="19">
        <v>10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X32">
        <f t="shared" si="3"/>
        <v>0</v>
      </c>
      <c r="Y32">
        <f t="shared" si="4"/>
        <v>0</v>
      </c>
      <c r="Z32">
        <f t="shared" si="5"/>
        <v>0</v>
      </c>
      <c r="AA32">
        <f t="shared" si="6"/>
        <v>0</v>
      </c>
      <c r="AB32">
        <f t="shared" si="7"/>
        <v>0</v>
      </c>
      <c r="AC32" t="str">
        <f t="shared" si="1"/>
        <v>あり</v>
      </c>
      <c r="AD32" t="str">
        <f t="shared" si="8"/>
        <v>あり</v>
      </c>
      <c r="AE32" t="str">
        <f t="shared" si="9"/>
        <v>あり</v>
      </c>
      <c r="AF32" t="str">
        <f t="shared" si="10"/>
        <v>あり</v>
      </c>
      <c r="AG32" t="str">
        <f t="shared" si="2"/>
        <v>あり</v>
      </c>
      <c r="AH32">
        <v>11008</v>
      </c>
      <c r="AI32">
        <v>120434</v>
      </c>
      <c r="AJ32">
        <f t="shared" si="11"/>
        <v>0</v>
      </c>
      <c r="AK32">
        <f t="shared" si="12"/>
        <v>0</v>
      </c>
    </row>
    <row r="33" spans="1:37" x14ac:dyDescent="0.2">
      <c r="A33" s="19">
        <v>11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X33">
        <f t="shared" si="3"/>
        <v>0</v>
      </c>
      <c r="Y33">
        <f t="shared" si="4"/>
        <v>0</v>
      </c>
      <c r="Z33">
        <f t="shared" si="5"/>
        <v>0</v>
      </c>
      <c r="AA33">
        <f t="shared" si="6"/>
        <v>0</v>
      </c>
      <c r="AB33">
        <f t="shared" si="7"/>
        <v>0</v>
      </c>
      <c r="AC33" t="str">
        <f t="shared" si="1"/>
        <v>あり</v>
      </c>
      <c r="AD33" t="str">
        <f t="shared" si="8"/>
        <v>あり</v>
      </c>
      <c r="AE33" t="str">
        <f t="shared" si="9"/>
        <v>あり</v>
      </c>
      <c r="AF33" t="str">
        <f t="shared" si="10"/>
        <v>あり</v>
      </c>
      <c r="AG33" t="str">
        <f t="shared" si="2"/>
        <v>あり</v>
      </c>
      <c r="AH33">
        <v>12008</v>
      </c>
      <c r="AI33">
        <v>120435</v>
      </c>
      <c r="AJ33">
        <f t="shared" si="11"/>
        <v>0</v>
      </c>
      <c r="AK33">
        <f t="shared" si="12"/>
        <v>0</v>
      </c>
    </row>
    <row r="34" spans="1:37" x14ac:dyDescent="0.2">
      <c r="A34" s="19">
        <v>12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X34">
        <f t="shared" si="3"/>
        <v>0</v>
      </c>
      <c r="Y34">
        <f t="shared" si="4"/>
        <v>0</v>
      </c>
      <c r="Z34">
        <f t="shared" si="5"/>
        <v>0</v>
      </c>
      <c r="AA34">
        <f t="shared" si="6"/>
        <v>0</v>
      </c>
      <c r="AB34">
        <f t="shared" si="7"/>
        <v>0</v>
      </c>
      <c r="AC34" t="str">
        <f t="shared" si="1"/>
        <v>あり</v>
      </c>
      <c r="AD34" t="str">
        <f t="shared" si="8"/>
        <v>あり</v>
      </c>
      <c r="AE34" t="str">
        <f t="shared" si="9"/>
        <v>あり</v>
      </c>
      <c r="AF34" t="str">
        <f t="shared" si="10"/>
        <v>あり</v>
      </c>
      <c r="AG34" t="str">
        <f t="shared" si="2"/>
        <v>あり</v>
      </c>
      <c r="AH34">
        <v>13008</v>
      </c>
      <c r="AI34">
        <v>120436</v>
      </c>
      <c r="AJ34">
        <f t="shared" si="11"/>
        <v>0</v>
      </c>
      <c r="AK34">
        <f t="shared" si="12"/>
        <v>0</v>
      </c>
    </row>
    <row r="35" spans="1:37" x14ac:dyDescent="0.2">
      <c r="A35" s="19">
        <v>13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X35">
        <f t="shared" si="3"/>
        <v>0</v>
      </c>
      <c r="Y35">
        <f t="shared" si="4"/>
        <v>0</v>
      </c>
      <c r="Z35">
        <f t="shared" si="5"/>
        <v>0</v>
      </c>
      <c r="AA35">
        <f t="shared" si="6"/>
        <v>0</v>
      </c>
      <c r="AB35">
        <f t="shared" si="7"/>
        <v>0</v>
      </c>
      <c r="AC35" t="str">
        <f t="shared" si="1"/>
        <v>あり</v>
      </c>
      <c r="AD35" t="str">
        <f t="shared" si="8"/>
        <v>あり</v>
      </c>
      <c r="AE35" t="str">
        <f t="shared" si="9"/>
        <v>あり</v>
      </c>
      <c r="AF35" t="str">
        <f t="shared" si="10"/>
        <v>あり</v>
      </c>
      <c r="AG35" t="str">
        <f t="shared" si="2"/>
        <v>あり</v>
      </c>
      <c r="AH35">
        <v>11015</v>
      </c>
      <c r="AI35">
        <v>130431</v>
      </c>
      <c r="AJ35">
        <f t="shared" si="11"/>
        <v>0</v>
      </c>
      <c r="AK35" s="50">
        <f t="shared" si="12"/>
        <v>0</v>
      </c>
    </row>
    <row r="36" spans="1:37" x14ac:dyDescent="0.2">
      <c r="A36" s="19">
        <v>14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X36">
        <f t="shared" si="3"/>
        <v>0</v>
      </c>
      <c r="Y36">
        <f t="shared" si="4"/>
        <v>0</v>
      </c>
      <c r="Z36">
        <f t="shared" si="5"/>
        <v>0</v>
      </c>
      <c r="AA36">
        <f t="shared" si="6"/>
        <v>0</v>
      </c>
      <c r="AB36">
        <f t="shared" si="7"/>
        <v>0</v>
      </c>
      <c r="AC36" t="str">
        <f t="shared" si="1"/>
        <v>あり</v>
      </c>
      <c r="AD36" t="str">
        <f t="shared" si="8"/>
        <v>あり</v>
      </c>
      <c r="AE36" t="str">
        <f t="shared" si="9"/>
        <v>あり</v>
      </c>
      <c r="AF36" t="str">
        <f t="shared" si="10"/>
        <v>あり</v>
      </c>
      <c r="AG36" t="str">
        <f t="shared" si="2"/>
        <v>あり</v>
      </c>
      <c r="AH36">
        <v>12015</v>
      </c>
      <c r="AI36">
        <v>130432</v>
      </c>
      <c r="AJ36">
        <f t="shared" si="11"/>
        <v>0</v>
      </c>
      <c r="AK36" s="50">
        <f t="shared" si="12"/>
        <v>0</v>
      </c>
    </row>
    <row r="37" spans="1:37" x14ac:dyDescent="0.2">
      <c r="A37" s="19">
        <v>15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X37">
        <f t="shared" si="3"/>
        <v>0</v>
      </c>
      <c r="Y37">
        <f t="shared" si="4"/>
        <v>0</v>
      </c>
      <c r="Z37">
        <f t="shared" si="5"/>
        <v>0</v>
      </c>
      <c r="AA37">
        <f t="shared" si="6"/>
        <v>0</v>
      </c>
      <c r="AB37">
        <f t="shared" si="7"/>
        <v>0</v>
      </c>
      <c r="AC37" t="str">
        <f t="shared" si="1"/>
        <v>あり</v>
      </c>
      <c r="AD37" t="str">
        <f t="shared" si="8"/>
        <v>あり</v>
      </c>
      <c r="AE37" t="str">
        <f t="shared" si="9"/>
        <v>あり</v>
      </c>
      <c r="AF37" t="str">
        <f t="shared" si="10"/>
        <v>あり</v>
      </c>
      <c r="AG37" t="str">
        <f t="shared" si="2"/>
        <v>あり</v>
      </c>
      <c r="AH37">
        <v>13015</v>
      </c>
      <c r="AI37">
        <v>130433</v>
      </c>
      <c r="AJ37">
        <f t="shared" si="11"/>
        <v>0</v>
      </c>
      <c r="AK37" s="50">
        <f t="shared" si="12"/>
        <v>0</v>
      </c>
    </row>
    <row r="38" spans="1:37" x14ac:dyDescent="0.2">
      <c r="A38" s="19">
        <v>16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X38">
        <f t="shared" si="3"/>
        <v>0</v>
      </c>
      <c r="Y38">
        <f t="shared" si="4"/>
        <v>0</v>
      </c>
      <c r="Z38">
        <f t="shared" si="5"/>
        <v>0</v>
      </c>
      <c r="AA38">
        <f t="shared" si="6"/>
        <v>0</v>
      </c>
      <c r="AB38">
        <f t="shared" si="7"/>
        <v>0</v>
      </c>
      <c r="AC38" t="str">
        <f t="shared" si="1"/>
        <v>あり</v>
      </c>
      <c r="AD38" t="str">
        <f t="shared" si="8"/>
        <v>あり</v>
      </c>
      <c r="AE38" t="str">
        <f t="shared" si="9"/>
        <v>あり</v>
      </c>
      <c r="AF38" t="str">
        <f t="shared" si="10"/>
        <v>あり</v>
      </c>
      <c r="AG38" t="str">
        <f t="shared" si="2"/>
        <v>あり</v>
      </c>
      <c r="AH38">
        <v>11030</v>
      </c>
      <c r="AI38">
        <v>130434</v>
      </c>
      <c r="AJ38">
        <f t="shared" si="11"/>
        <v>0</v>
      </c>
      <c r="AK38" s="50">
        <f t="shared" si="12"/>
        <v>0</v>
      </c>
    </row>
    <row r="39" spans="1:37" x14ac:dyDescent="0.2">
      <c r="A39" s="19">
        <v>17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X39">
        <f>$B39*10000+$G39*1000+$H39</f>
        <v>0</v>
      </c>
      <c r="Y39">
        <f t="shared" si="4"/>
        <v>0</v>
      </c>
      <c r="Z39">
        <f t="shared" si="5"/>
        <v>0</v>
      </c>
      <c r="AA39">
        <f t="shared" si="6"/>
        <v>0</v>
      </c>
      <c r="AB39">
        <f t="shared" si="7"/>
        <v>0</v>
      </c>
      <c r="AC39" t="str">
        <f t="shared" si="1"/>
        <v>あり</v>
      </c>
      <c r="AD39" t="str">
        <f t="shared" si="8"/>
        <v>あり</v>
      </c>
      <c r="AE39" t="str">
        <f t="shared" si="9"/>
        <v>あり</v>
      </c>
      <c r="AF39" t="str">
        <f t="shared" si="10"/>
        <v>あり</v>
      </c>
      <c r="AG39" t="str">
        <f t="shared" si="2"/>
        <v>あり</v>
      </c>
      <c r="AH39">
        <v>12030</v>
      </c>
      <c r="AI39">
        <v>130435</v>
      </c>
      <c r="AJ39">
        <f t="shared" si="11"/>
        <v>0</v>
      </c>
      <c r="AK39" s="50">
        <f t="shared" si="12"/>
        <v>0</v>
      </c>
    </row>
    <row r="40" spans="1:37" x14ac:dyDescent="0.2">
      <c r="A40" s="19">
        <v>18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X40">
        <f t="shared" si="3"/>
        <v>0</v>
      </c>
      <c r="Y40">
        <f t="shared" si="4"/>
        <v>0</v>
      </c>
      <c r="Z40">
        <f t="shared" si="5"/>
        <v>0</v>
      </c>
      <c r="AA40">
        <f t="shared" si="6"/>
        <v>0</v>
      </c>
      <c r="AB40">
        <f t="shared" si="7"/>
        <v>0</v>
      </c>
      <c r="AC40" t="str">
        <f t="shared" si="1"/>
        <v>あり</v>
      </c>
      <c r="AD40" t="str">
        <f t="shared" si="8"/>
        <v>あり</v>
      </c>
      <c r="AE40" t="str">
        <f t="shared" si="9"/>
        <v>あり</v>
      </c>
      <c r="AF40" t="str">
        <f t="shared" si="10"/>
        <v>あり</v>
      </c>
      <c r="AG40" t="str">
        <f t="shared" si="2"/>
        <v>あり</v>
      </c>
      <c r="AH40">
        <v>13030</v>
      </c>
      <c r="AI40">
        <v>130436</v>
      </c>
      <c r="AJ40">
        <f t="shared" si="11"/>
        <v>0</v>
      </c>
      <c r="AK40" s="50">
        <f t="shared" si="12"/>
        <v>0</v>
      </c>
    </row>
    <row r="41" spans="1:37" x14ac:dyDescent="0.2">
      <c r="A41" s="19">
        <v>19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X41">
        <f t="shared" si="3"/>
        <v>0</v>
      </c>
      <c r="Y41">
        <f t="shared" si="4"/>
        <v>0</v>
      </c>
      <c r="Z41">
        <f t="shared" si="5"/>
        <v>0</v>
      </c>
      <c r="AA41">
        <f t="shared" si="6"/>
        <v>0</v>
      </c>
      <c r="AB41">
        <f t="shared" si="7"/>
        <v>0</v>
      </c>
      <c r="AC41" t="str">
        <f t="shared" si="1"/>
        <v>あり</v>
      </c>
      <c r="AD41" t="str">
        <f t="shared" si="8"/>
        <v>あり</v>
      </c>
      <c r="AE41" t="str">
        <f t="shared" si="9"/>
        <v>あり</v>
      </c>
      <c r="AF41" t="str">
        <f t="shared" si="10"/>
        <v>あり</v>
      </c>
      <c r="AG41" t="str">
        <f t="shared" si="2"/>
        <v>あり</v>
      </c>
      <c r="AH41">
        <v>11100</v>
      </c>
      <c r="AI41">
        <v>111431</v>
      </c>
      <c r="AJ41">
        <f t="shared" si="11"/>
        <v>0</v>
      </c>
      <c r="AK41">
        <f t="shared" si="12"/>
        <v>0</v>
      </c>
    </row>
    <row r="42" spans="1:37" x14ac:dyDescent="0.2">
      <c r="A42" s="19">
        <v>20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X42">
        <f t="shared" si="3"/>
        <v>0</v>
      </c>
      <c r="Y42">
        <f t="shared" si="4"/>
        <v>0</v>
      </c>
      <c r="Z42">
        <f t="shared" si="5"/>
        <v>0</v>
      </c>
      <c r="AA42">
        <f t="shared" si="6"/>
        <v>0</v>
      </c>
      <c r="AB42">
        <f t="shared" si="7"/>
        <v>0</v>
      </c>
      <c r="AC42" t="str">
        <f t="shared" si="1"/>
        <v>あり</v>
      </c>
      <c r="AD42" t="str">
        <f t="shared" si="8"/>
        <v>あり</v>
      </c>
      <c r="AE42" t="str">
        <f t="shared" si="9"/>
        <v>あり</v>
      </c>
      <c r="AF42" t="str">
        <f t="shared" si="10"/>
        <v>あり</v>
      </c>
      <c r="AG42" t="str">
        <f t="shared" si="2"/>
        <v>あり</v>
      </c>
      <c r="AH42">
        <v>12100</v>
      </c>
      <c r="AI42">
        <v>111432</v>
      </c>
      <c r="AJ42">
        <f t="shared" si="11"/>
        <v>0</v>
      </c>
      <c r="AK42">
        <f t="shared" si="12"/>
        <v>0</v>
      </c>
    </row>
    <row r="43" spans="1:37" x14ac:dyDescent="0.2">
      <c r="A43" s="19">
        <v>21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X43">
        <f t="shared" si="3"/>
        <v>0</v>
      </c>
      <c r="Y43">
        <f t="shared" si="4"/>
        <v>0</v>
      </c>
      <c r="Z43">
        <f t="shared" si="5"/>
        <v>0</v>
      </c>
      <c r="AA43">
        <f t="shared" si="6"/>
        <v>0</v>
      </c>
      <c r="AB43">
        <f t="shared" si="7"/>
        <v>0</v>
      </c>
      <c r="AC43" t="str">
        <f t="shared" si="1"/>
        <v>あり</v>
      </c>
      <c r="AD43" t="str">
        <f t="shared" si="8"/>
        <v>あり</v>
      </c>
      <c r="AE43" t="str">
        <f t="shared" si="9"/>
        <v>あり</v>
      </c>
      <c r="AF43" t="str">
        <f t="shared" si="10"/>
        <v>あり</v>
      </c>
      <c r="AG43" t="str">
        <f t="shared" si="2"/>
        <v>あり</v>
      </c>
      <c r="AH43">
        <v>13100</v>
      </c>
      <c r="AI43">
        <v>111433</v>
      </c>
      <c r="AJ43">
        <f t="shared" si="11"/>
        <v>0</v>
      </c>
      <c r="AK43">
        <f t="shared" si="12"/>
        <v>0</v>
      </c>
    </row>
    <row r="44" spans="1:37" x14ac:dyDescent="0.2">
      <c r="A44" s="19">
        <v>22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X44">
        <f t="shared" si="3"/>
        <v>0</v>
      </c>
      <c r="Y44">
        <f t="shared" si="4"/>
        <v>0</v>
      </c>
      <c r="Z44">
        <f t="shared" si="5"/>
        <v>0</v>
      </c>
      <c r="AA44">
        <f t="shared" si="6"/>
        <v>0</v>
      </c>
      <c r="AB44">
        <f t="shared" si="7"/>
        <v>0</v>
      </c>
      <c r="AC44" t="str">
        <f t="shared" si="1"/>
        <v>あり</v>
      </c>
      <c r="AD44" t="str">
        <f t="shared" si="8"/>
        <v>あり</v>
      </c>
      <c r="AE44" t="str">
        <f t="shared" si="9"/>
        <v>あり</v>
      </c>
      <c r="AF44" t="str">
        <f t="shared" si="10"/>
        <v>あり</v>
      </c>
      <c r="AG44" t="str">
        <f t="shared" si="2"/>
        <v>あり</v>
      </c>
      <c r="AH44">
        <v>11110</v>
      </c>
      <c r="AI44">
        <v>111434</v>
      </c>
      <c r="AJ44">
        <f t="shared" si="11"/>
        <v>0</v>
      </c>
      <c r="AK44">
        <f t="shared" si="12"/>
        <v>0</v>
      </c>
    </row>
    <row r="45" spans="1:37" ht="13.05" x14ac:dyDescent="0.2">
      <c r="A45" s="19">
        <v>23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X45">
        <f t="shared" si="3"/>
        <v>0</v>
      </c>
      <c r="Y45">
        <f t="shared" si="4"/>
        <v>0</v>
      </c>
      <c r="Z45">
        <f t="shared" si="5"/>
        <v>0</v>
      </c>
      <c r="AA45">
        <f t="shared" si="6"/>
        <v>0</v>
      </c>
      <c r="AB45">
        <f t="shared" si="7"/>
        <v>0</v>
      </c>
      <c r="AC45" t="str">
        <f t="shared" si="1"/>
        <v>あり</v>
      </c>
      <c r="AD45" t="str">
        <f t="shared" si="8"/>
        <v>あり</v>
      </c>
      <c r="AE45" t="str">
        <f t="shared" si="9"/>
        <v>あり</v>
      </c>
      <c r="AF45" t="str">
        <f t="shared" si="10"/>
        <v>あり</v>
      </c>
      <c r="AG45" t="str">
        <f t="shared" si="2"/>
        <v>あり</v>
      </c>
      <c r="AH45">
        <v>12110</v>
      </c>
      <c r="AI45">
        <v>111435</v>
      </c>
      <c r="AJ45">
        <f t="shared" si="11"/>
        <v>0</v>
      </c>
      <c r="AK45">
        <f t="shared" si="12"/>
        <v>0</v>
      </c>
    </row>
    <row r="46" spans="1:37" ht="13.05" x14ac:dyDescent="0.2">
      <c r="A46" s="19">
        <v>24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X46">
        <f t="shared" si="3"/>
        <v>0</v>
      </c>
      <c r="Y46">
        <f t="shared" si="4"/>
        <v>0</v>
      </c>
      <c r="Z46">
        <f t="shared" si="5"/>
        <v>0</v>
      </c>
      <c r="AA46">
        <f t="shared" si="6"/>
        <v>0</v>
      </c>
      <c r="AB46">
        <f t="shared" si="7"/>
        <v>0</v>
      </c>
      <c r="AC46" t="str">
        <f t="shared" si="1"/>
        <v>あり</v>
      </c>
      <c r="AD46" t="str">
        <f t="shared" si="8"/>
        <v>あり</v>
      </c>
      <c r="AE46" t="str">
        <f t="shared" si="9"/>
        <v>あり</v>
      </c>
      <c r="AF46" t="str">
        <f t="shared" si="10"/>
        <v>あり</v>
      </c>
      <c r="AG46" t="str">
        <f t="shared" si="2"/>
        <v>あり</v>
      </c>
      <c r="AH46">
        <v>13110</v>
      </c>
      <c r="AI46">
        <v>111436</v>
      </c>
      <c r="AJ46">
        <f t="shared" si="11"/>
        <v>0</v>
      </c>
      <c r="AK46">
        <f t="shared" si="12"/>
        <v>0</v>
      </c>
    </row>
    <row r="47" spans="1:37" ht="13.05" x14ac:dyDescent="0.2">
      <c r="A47" s="19">
        <v>25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X47">
        <f t="shared" si="3"/>
        <v>0</v>
      </c>
      <c r="Y47">
        <f t="shared" si="4"/>
        <v>0</v>
      </c>
      <c r="Z47">
        <f t="shared" si="5"/>
        <v>0</v>
      </c>
      <c r="AA47">
        <f t="shared" si="6"/>
        <v>0</v>
      </c>
      <c r="AB47">
        <f t="shared" si="7"/>
        <v>0</v>
      </c>
      <c r="AC47" t="str">
        <f t="shared" si="1"/>
        <v>あり</v>
      </c>
      <c r="AD47" t="str">
        <f t="shared" si="8"/>
        <v>あり</v>
      </c>
      <c r="AE47" t="str">
        <f t="shared" si="9"/>
        <v>あり</v>
      </c>
      <c r="AF47" t="str">
        <f t="shared" si="10"/>
        <v>あり</v>
      </c>
      <c r="AG47" t="str">
        <f t="shared" si="2"/>
        <v>あり</v>
      </c>
      <c r="AH47">
        <v>11501</v>
      </c>
      <c r="AI47">
        <v>121431</v>
      </c>
      <c r="AJ47">
        <f t="shared" si="11"/>
        <v>0</v>
      </c>
      <c r="AK47" s="50">
        <f t="shared" si="12"/>
        <v>0</v>
      </c>
    </row>
    <row r="48" spans="1:37" ht="13.05" x14ac:dyDescent="0.2">
      <c r="A48" s="19">
        <v>26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X48">
        <f t="shared" si="3"/>
        <v>0</v>
      </c>
      <c r="Y48">
        <f t="shared" si="4"/>
        <v>0</v>
      </c>
      <c r="Z48">
        <f t="shared" si="5"/>
        <v>0</v>
      </c>
      <c r="AA48">
        <f t="shared" si="6"/>
        <v>0</v>
      </c>
      <c r="AB48">
        <f t="shared" si="7"/>
        <v>0</v>
      </c>
      <c r="AC48" t="str">
        <f t="shared" si="1"/>
        <v>あり</v>
      </c>
      <c r="AD48" t="str">
        <f t="shared" si="8"/>
        <v>あり</v>
      </c>
      <c r="AE48" t="str">
        <f t="shared" si="9"/>
        <v>あり</v>
      </c>
      <c r="AF48" t="str">
        <f t="shared" si="10"/>
        <v>あり</v>
      </c>
      <c r="AG48" t="str">
        <f t="shared" si="2"/>
        <v>あり</v>
      </c>
      <c r="AH48">
        <v>12501</v>
      </c>
      <c r="AI48">
        <v>121432</v>
      </c>
      <c r="AJ48">
        <f t="shared" si="11"/>
        <v>0</v>
      </c>
      <c r="AK48" s="50">
        <f t="shared" si="12"/>
        <v>0</v>
      </c>
    </row>
    <row r="49" spans="1:37" ht="13.05" x14ac:dyDescent="0.2">
      <c r="A49" s="19">
        <v>27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X49">
        <f t="shared" si="3"/>
        <v>0</v>
      </c>
      <c r="Y49">
        <f t="shared" si="4"/>
        <v>0</v>
      </c>
      <c r="Z49">
        <f t="shared" si="5"/>
        <v>0</v>
      </c>
      <c r="AA49">
        <f t="shared" si="6"/>
        <v>0</v>
      </c>
      <c r="AB49">
        <f t="shared" si="7"/>
        <v>0</v>
      </c>
      <c r="AC49" t="str">
        <f t="shared" si="1"/>
        <v>あり</v>
      </c>
      <c r="AD49" t="str">
        <f t="shared" si="8"/>
        <v>あり</v>
      </c>
      <c r="AE49" t="str">
        <f t="shared" si="9"/>
        <v>あり</v>
      </c>
      <c r="AF49" t="str">
        <f t="shared" si="10"/>
        <v>あり</v>
      </c>
      <c r="AG49" t="str">
        <f t="shared" si="2"/>
        <v>あり</v>
      </c>
      <c r="AH49">
        <v>13501</v>
      </c>
      <c r="AI49">
        <v>121433</v>
      </c>
      <c r="AJ49">
        <f>COUNTIF($X$23:$AA$152,AH49)</f>
        <v>0</v>
      </c>
      <c r="AK49" s="50">
        <f t="shared" si="12"/>
        <v>0</v>
      </c>
    </row>
    <row r="50" spans="1:37" ht="13.05" x14ac:dyDescent="0.2">
      <c r="A50" s="19">
        <v>28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X50">
        <f t="shared" si="3"/>
        <v>0</v>
      </c>
      <c r="Y50">
        <f t="shared" si="4"/>
        <v>0</v>
      </c>
      <c r="Z50">
        <f t="shared" si="5"/>
        <v>0</v>
      </c>
      <c r="AA50">
        <f t="shared" si="6"/>
        <v>0</v>
      </c>
      <c r="AB50">
        <f t="shared" si="7"/>
        <v>0</v>
      </c>
      <c r="AC50" t="str">
        <f t="shared" si="1"/>
        <v>あり</v>
      </c>
      <c r="AD50" t="str">
        <f t="shared" si="8"/>
        <v>あり</v>
      </c>
      <c r="AE50" t="str">
        <f t="shared" si="9"/>
        <v>あり</v>
      </c>
      <c r="AF50" t="str">
        <f t="shared" si="10"/>
        <v>あり</v>
      </c>
      <c r="AG50" t="str">
        <f t="shared" si="2"/>
        <v>あり</v>
      </c>
      <c r="AH50">
        <v>11502</v>
      </c>
      <c r="AI50">
        <v>121434</v>
      </c>
      <c r="AJ50">
        <f>COUNTIF($X$23:$AA$152,AH50)</f>
        <v>0</v>
      </c>
      <c r="AK50" s="50">
        <f t="shared" si="12"/>
        <v>0</v>
      </c>
    </row>
    <row r="51" spans="1:37" ht="13.05" x14ac:dyDescent="0.2">
      <c r="A51" s="19">
        <v>29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X51">
        <f t="shared" si="3"/>
        <v>0</v>
      </c>
      <c r="Y51">
        <f t="shared" si="4"/>
        <v>0</v>
      </c>
      <c r="Z51">
        <f t="shared" si="5"/>
        <v>0</v>
      </c>
      <c r="AA51">
        <f t="shared" si="6"/>
        <v>0</v>
      </c>
      <c r="AB51">
        <f t="shared" si="7"/>
        <v>0</v>
      </c>
      <c r="AC51" t="str">
        <f t="shared" si="1"/>
        <v>あり</v>
      </c>
      <c r="AD51" t="str">
        <f t="shared" si="8"/>
        <v>あり</v>
      </c>
      <c r="AE51" t="str">
        <f t="shared" si="9"/>
        <v>あり</v>
      </c>
      <c r="AF51" t="str">
        <f t="shared" si="10"/>
        <v>あり</v>
      </c>
      <c r="AG51" t="str">
        <f t="shared" si="2"/>
        <v>あり</v>
      </c>
      <c r="AH51">
        <v>12502</v>
      </c>
      <c r="AI51">
        <v>121435</v>
      </c>
      <c r="AJ51">
        <f>COUNTIF($X$23:$AA$152,AH51)</f>
        <v>0</v>
      </c>
      <c r="AK51" s="50">
        <f t="shared" si="12"/>
        <v>0</v>
      </c>
    </row>
    <row r="52" spans="1:37" ht="13.05" x14ac:dyDescent="0.2">
      <c r="A52" s="19">
        <v>30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X52">
        <f t="shared" si="3"/>
        <v>0</v>
      </c>
      <c r="Y52">
        <f t="shared" si="4"/>
        <v>0</v>
      </c>
      <c r="Z52">
        <f t="shared" si="5"/>
        <v>0</v>
      </c>
      <c r="AA52">
        <f t="shared" si="6"/>
        <v>0</v>
      </c>
      <c r="AB52">
        <f t="shared" si="7"/>
        <v>0</v>
      </c>
      <c r="AC52" t="str">
        <f t="shared" si="1"/>
        <v>あり</v>
      </c>
      <c r="AD52" t="str">
        <f t="shared" si="8"/>
        <v>あり</v>
      </c>
      <c r="AE52" t="str">
        <f t="shared" si="9"/>
        <v>あり</v>
      </c>
      <c r="AF52" t="str">
        <f t="shared" si="10"/>
        <v>あり</v>
      </c>
      <c r="AG52" t="str">
        <f t="shared" si="2"/>
        <v>あり</v>
      </c>
      <c r="AH52">
        <v>13502</v>
      </c>
      <c r="AI52">
        <v>121436</v>
      </c>
      <c r="AJ52">
        <f t="shared" ref="AJ50:AJ52" si="13">COUNTIF($X$23:$AA$152,AH52)</f>
        <v>0</v>
      </c>
      <c r="AK52" s="50">
        <f t="shared" si="12"/>
        <v>0</v>
      </c>
    </row>
    <row r="53" spans="1:37" ht="13.05" x14ac:dyDescent="0.2">
      <c r="A53" s="19">
        <v>31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X53">
        <f t="shared" si="3"/>
        <v>0</v>
      </c>
      <c r="Y53">
        <f t="shared" si="4"/>
        <v>0</v>
      </c>
      <c r="Z53">
        <f t="shared" si="5"/>
        <v>0</v>
      </c>
      <c r="AA53">
        <f t="shared" si="6"/>
        <v>0</v>
      </c>
      <c r="AB53">
        <f t="shared" si="7"/>
        <v>0</v>
      </c>
      <c r="AC53" t="str">
        <f t="shared" si="1"/>
        <v>あり</v>
      </c>
      <c r="AD53" t="str">
        <f t="shared" si="8"/>
        <v>あり</v>
      </c>
      <c r="AE53" t="str">
        <f t="shared" si="9"/>
        <v>あり</v>
      </c>
      <c r="AF53" t="str">
        <f t="shared" si="10"/>
        <v>あり</v>
      </c>
      <c r="AG53" t="str">
        <f t="shared" si="2"/>
        <v>あり</v>
      </c>
      <c r="AH53">
        <v>11503</v>
      </c>
      <c r="AI53">
        <v>131431</v>
      </c>
      <c r="AJ53">
        <f t="shared" si="11"/>
        <v>0</v>
      </c>
      <c r="AK53">
        <f t="shared" si="12"/>
        <v>0</v>
      </c>
    </row>
    <row r="54" spans="1:37" ht="13.05" x14ac:dyDescent="0.2">
      <c r="A54" s="19">
        <v>32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X54">
        <f t="shared" si="3"/>
        <v>0</v>
      </c>
      <c r="Y54">
        <f t="shared" si="4"/>
        <v>0</v>
      </c>
      <c r="Z54">
        <f t="shared" si="5"/>
        <v>0</v>
      </c>
      <c r="AA54">
        <f t="shared" si="6"/>
        <v>0</v>
      </c>
      <c r="AB54">
        <f t="shared" si="7"/>
        <v>0</v>
      </c>
      <c r="AC54" t="str">
        <f t="shared" si="1"/>
        <v>あり</v>
      </c>
      <c r="AD54" t="str">
        <f t="shared" si="8"/>
        <v>あり</v>
      </c>
      <c r="AE54" t="str">
        <f t="shared" si="9"/>
        <v>あり</v>
      </c>
      <c r="AF54" t="str">
        <f t="shared" si="10"/>
        <v>あり</v>
      </c>
      <c r="AG54" t="str">
        <f t="shared" si="2"/>
        <v>あり</v>
      </c>
      <c r="AH54">
        <v>12503</v>
      </c>
      <c r="AI54">
        <v>131432</v>
      </c>
      <c r="AJ54">
        <f t="shared" si="11"/>
        <v>0</v>
      </c>
      <c r="AK54">
        <f t="shared" si="12"/>
        <v>0</v>
      </c>
    </row>
    <row r="55" spans="1:37" ht="13.05" x14ac:dyDescent="0.2">
      <c r="A55" s="19">
        <v>33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X55">
        <f t="shared" si="3"/>
        <v>0</v>
      </c>
      <c r="Y55">
        <f t="shared" si="4"/>
        <v>0</v>
      </c>
      <c r="Z55">
        <f t="shared" si="5"/>
        <v>0</v>
      </c>
      <c r="AA55">
        <f t="shared" si="6"/>
        <v>0</v>
      </c>
      <c r="AB55">
        <f t="shared" si="7"/>
        <v>0</v>
      </c>
      <c r="AC55" t="str">
        <f t="shared" ref="AC55:AC86" si="14">IF(COUNTIF($AH$23:$AH$113,X55),"あり","なし")</f>
        <v>あり</v>
      </c>
      <c r="AD55" t="str">
        <f t="shared" ref="AD55:AD86" si="15">IF(COUNTIF($AH$23:$AH$113,Y55),"あり","なし")</f>
        <v>あり</v>
      </c>
      <c r="AE55" t="str">
        <f t="shared" si="9"/>
        <v>あり</v>
      </c>
      <c r="AF55" t="str">
        <f t="shared" si="10"/>
        <v>あり</v>
      </c>
      <c r="AG55" t="str">
        <f t="shared" ref="AG55:AG86" si="16">IF(COUNTIF($AI$23:$AI$101,AB55),"あり","なし")</f>
        <v>あり</v>
      </c>
      <c r="AH55">
        <v>13503</v>
      </c>
      <c r="AI55">
        <v>131433</v>
      </c>
      <c r="AJ55">
        <f t="shared" si="11"/>
        <v>0</v>
      </c>
      <c r="AK55">
        <f t="shared" si="12"/>
        <v>0</v>
      </c>
    </row>
    <row r="56" spans="1:37" ht="13.05" x14ac:dyDescent="0.2">
      <c r="A56" s="19">
        <v>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X56">
        <f t="shared" si="3"/>
        <v>0</v>
      </c>
      <c r="Y56">
        <f t="shared" si="4"/>
        <v>0</v>
      </c>
      <c r="Z56">
        <f t="shared" si="5"/>
        <v>0</v>
      </c>
      <c r="AA56">
        <f t="shared" si="6"/>
        <v>0</v>
      </c>
      <c r="AB56">
        <f t="shared" si="7"/>
        <v>0</v>
      </c>
      <c r="AC56" t="str">
        <f t="shared" si="14"/>
        <v>あり</v>
      </c>
      <c r="AD56" t="str">
        <f t="shared" si="15"/>
        <v>あり</v>
      </c>
      <c r="AE56" t="str">
        <f t="shared" si="9"/>
        <v>あり</v>
      </c>
      <c r="AF56" t="str">
        <f t="shared" si="10"/>
        <v>あり</v>
      </c>
      <c r="AG56" t="str">
        <f t="shared" si="16"/>
        <v>あり</v>
      </c>
      <c r="AH56">
        <v>11504</v>
      </c>
      <c r="AI56">
        <v>131434</v>
      </c>
      <c r="AJ56">
        <f t="shared" si="11"/>
        <v>0</v>
      </c>
      <c r="AK56">
        <f t="shared" si="12"/>
        <v>0</v>
      </c>
    </row>
    <row r="57" spans="1:37" ht="13.05" x14ac:dyDescent="0.2">
      <c r="A57" s="19">
        <v>35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X57">
        <f t="shared" si="3"/>
        <v>0</v>
      </c>
      <c r="Y57">
        <f t="shared" si="4"/>
        <v>0</v>
      </c>
      <c r="Z57">
        <f t="shared" si="5"/>
        <v>0</v>
      </c>
      <c r="AA57">
        <f t="shared" si="6"/>
        <v>0</v>
      </c>
      <c r="AB57">
        <f t="shared" si="7"/>
        <v>0</v>
      </c>
      <c r="AC57" t="str">
        <f t="shared" si="14"/>
        <v>あり</v>
      </c>
      <c r="AD57" t="str">
        <f t="shared" si="15"/>
        <v>あり</v>
      </c>
      <c r="AE57" t="str">
        <f t="shared" si="9"/>
        <v>あり</v>
      </c>
      <c r="AF57" t="str">
        <f t="shared" si="10"/>
        <v>あり</v>
      </c>
      <c r="AG57" t="str">
        <f t="shared" si="16"/>
        <v>あり</v>
      </c>
      <c r="AH57">
        <v>12504</v>
      </c>
      <c r="AI57">
        <v>131435</v>
      </c>
      <c r="AJ57">
        <f t="shared" si="11"/>
        <v>0</v>
      </c>
      <c r="AK57">
        <f t="shared" si="12"/>
        <v>0</v>
      </c>
    </row>
    <row r="58" spans="1:37" ht="13.05" x14ac:dyDescent="0.2">
      <c r="A58" s="19">
        <v>36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X58">
        <f t="shared" si="3"/>
        <v>0</v>
      </c>
      <c r="Y58">
        <f t="shared" si="4"/>
        <v>0</v>
      </c>
      <c r="Z58">
        <f t="shared" si="5"/>
        <v>0</v>
      </c>
      <c r="AA58">
        <f t="shared" si="6"/>
        <v>0</v>
      </c>
      <c r="AB58">
        <f t="shared" si="7"/>
        <v>0</v>
      </c>
      <c r="AC58" t="str">
        <f t="shared" si="14"/>
        <v>あり</v>
      </c>
      <c r="AD58" t="str">
        <f t="shared" si="15"/>
        <v>あり</v>
      </c>
      <c r="AE58" t="str">
        <f t="shared" si="9"/>
        <v>あり</v>
      </c>
      <c r="AF58" t="str">
        <f t="shared" si="10"/>
        <v>あり</v>
      </c>
      <c r="AG58" t="str">
        <f t="shared" si="16"/>
        <v>あり</v>
      </c>
      <c r="AH58">
        <v>13504</v>
      </c>
      <c r="AI58">
        <v>131436</v>
      </c>
      <c r="AJ58">
        <f t="shared" si="11"/>
        <v>0</v>
      </c>
      <c r="AK58">
        <f t="shared" si="12"/>
        <v>0</v>
      </c>
    </row>
    <row r="59" spans="1:37" ht="13.05" x14ac:dyDescent="0.2">
      <c r="A59" s="19">
        <v>37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X59">
        <f t="shared" si="3"/>
        <v>0</v>
      </c>
      <c r="Y59">
        <f t="shared" si="4"/>
        <v>0</v>
      </c>
      <c r="Z59">
        <f t="shared" si="5"/>
        <v>0</v>
      </c>
      <c r="AA59">
        <f t="shared" si="6"/>
        <v>0</v>
      </c>
      <c r="AB59">
        <f t="shared" si="7"/>
        <v>0</v>
      </c>
      <c r="AC59" t="str">
        <f t="shared" si="14"/>
        <v>あり</v>
      </c>
      <c r="AD59" t="str">
        <f t="shared" si="15"/>
        <v>あり</v>
      </c>
      <c r="AE59" t="str">
        <f t="shared" si="9"/>
        <v>あり</v>
      </c>
      <c r="AF59" t="str">
        <f t="shared" si="10"/>
        <v>あり</v>
      </c>
      <c r="AG59" t="str">
        <f t="shared" si="16"/>
        <v>あり</v>
      </c>
      <c r="AI59">
        <v>210431</v>
      </c>
      <c r="AK59" s="50">
        <f t="shared" si="12"/>
        <v>0</v>
      </c>
    </row>
    <row r="60" spans="1:37" ht="13.05" x14ac:dyDescent="0.2">
      <c r="A60" s="19">
        <v>38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X60">
        <f t="shared" si="3"/>
        <v>0</v>
      </c>
      <c r="Y60">
        <f t="shared" si="4"/>
        <v>0</v>
      </c>
      <c r="Z60">
        <f t="shared" si="5"/>
        <v>0</v>
      </c>
      <c r="AA60">
        <f t="shared" si="6"/>
        <v>0</v>
      </c>
      <c r="AB60">
        <f t="shared" si="7"/>
        <v>0</v>
      </c>
      <c r="AC60" t="str">
        <f t="shared" si="14"/>
        <v>あり</v>
      </c>
      <c r="AD60" t="str">
        <f t="shared" si="15"/>
        <v>あり</v>
      </c>
      <c r="AE60" t="str">
        <f t="shared" si="9"/>
        <v>あり</v>
      </c>
      <c r="AF60" t="str">
        <f t="shared" si="10"/>
        <v>あり</v>
      </c>
      <c r="AG60" t="str">
        <f t="shared" si="16"/>
        <v>あり</v>
      </c>
      <c r="AI60">
        <v>210432</v>
      </c>
      <c r="AK60" s="50">
        <f t="shared" si="12"/>
        <v>0</v>
      </c>
    </row>
    <row r="61" spans="1:37" ht="13.05" x14ac:dyDescent="0.2">
      <c r="A61" s="19">
        <v>39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X61">
        <f t="shared" si="3"/>
        <v>0</v>
      </c>
      <c r="Y61">
        <f t="shared" si="4"/>
        <v>0</v>
      </c>
      <c r="Z61">
        <f t="shared" si="5"/>
        <v>0</v>
      </c>
      <c r="AA61">
        <f t="shared" si="6"/>
        <v>0</v>
      </c>
      <c r="AB61">
        <f t="shared" si="7"/>
        <v>0</v>
      </c>
      <c r="AC61" t="str">
        <f t="shared" si="14"/>
        <v>あり</v>
      </c>
      <c r="AD61" t="str">
        <f t="shared" si="15"/>
        <v>あり</v>
      </c>
      <c r="AE61" t="str">
        <f t="shared" si="9"/>
        <v>あり</v>
      </c>
      <c r="AF61" t="str">
        <f t="shared" si="10"/>
        <v>あり</v>
      </c>
      <c r="AG61" t="str">
        <f t="shared" si="16"/>
        <v>あり</v>
      </c>
      <c r="AI61">
        <v>210433</v>
      </c>
      <c r="AK61" s="50">
        <f t="shared" si="12"/>
        <v>0</v>
      </c>
    </row>
    <row r="62" spans="1:37" ht="13.05" x14ac:dyDescent="0.2">
      <c r="A62" s="19">
        <v>40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X62">
        <f t="shared" si="3"/>
        <v>0</v>
      </c>
      <c r="Y62">
        <f t="shared" si="4"/>
        <v>0</v>
      </c>
      <c r="Z62">
        <f t="shared" si="5"/>
        <v>0</v>
      </c>
      <c r="AA62">
        <f t="shared" si="6"/>
        <v>0</v>
      </c>
      <c r="AB62">
        <f t="shared" si="7"/>
        <v>0</v>
      </c>
      <c r="AC62" t="str">
        <f t="shared" si="14"/>
        <v>あり</v>
      </c>
      <c r="AD62" t="str">
        <f t="shared" si="15"/>
        <v>あり</v>
      </c>
      <c r="AE62" t="str">
        <f t="shared" si="9"/>
        <v>あり</v>
      </c>
      <c r="AF62" t="str">
        <f t="shared" si="10"/>
        <v>あり</v>
      </c>
      <c r="AG62" t="str">
        <f t="shared" si="16"/>
        <v>あり</v>
      </c>
      <c r="AH62">
        <v>11650</v>
      </c>
      <c r="AI62">
        <v>210434</v>
      </c>
      <c r="AJ62">
        <f t="shared" si="11"/>
        <v>0</v>
      </c>
      <c r="AK62" s="50">
        <f t="shared" si="12"/>
        <v>0</v>
      </c>
    </row>
    <row r="63" spans="1:37" ht="13.05" x14ac:dyDescent="0.2">
      <c r="A63" s="19">
        <v>41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X63">
        <f t="shared" si="3"/>
        <v>0</v>
      </c>
      <c r="Y63">
        <f t="shared" si="4"/>
        <v>0</v>
      </c>
      <c r="Z63">
        <f t="shared" si="5"/>
        <v>0</v>
      </c>
      <c r="AA63">
        <f t="shared" si="6"/>
        <v>0</v>
      </c>
      <c r="AB63">
        <f t="shared" si="7"/>
        <v>0</v>
      </c>
      <c r="AC63" t="str">
        <f t="shared" si="14"/>
        <v>あり</v>
      </c>
      <c r="AD63" t="str">
        <f t="shared" si="15"/>
        <v>あり</v>
      </c>
      <c r="AE63" t="str">
        <f t="shared" si="9"/>
        <v>あり</v>
      </c>
      <c r="AF63" t="str">
        <f t="shared" si="10"/>
        <v>あり</v>
      </c>
      <c r="AG63" t="str">
        <f t="shared" si="16"/>
        <v>あり</v>
      </c>
      <c r="AH63">
        <v>12650</v>
      </c>
      <c r="AI63">
        <v>210435</v>
      </c>
      <c r="AJ63">
        <f t="shared" si="11"/>
        <v>0</v>
      </c>
      <c r="AK63" s="50">
        <f t="shared" si="12"/>
        <v>0</v>
      </c>
    </row>
    <row r="64" spans="1:37" ht="13.05" x14ac:dyDescent="0.2">
      <c r="A64" s="19">
        <v>42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X64">
        <f t="shared" si="3"/>
        <v>0</v>
      </c>
      <c r="Y64">
        <f t="shared" si="4"/>
        <v>0</v>
      </c>
      <c r="Z64">
        <f t="shared" si="5"/>
        <v>0</v>
      </c>
      <c r="AA64">
        <f t="shared" si="6"/>
        <v>0</v>
      </c>
      <c r="AB64">
        <f t="shared" si="7"/>
        <v>0</v>
      </c>
      <c r="AC64" t="str">
        <f t="shared" si="14"/>
        <v>あり</v>
      </c>
      <c r="AD64" t="str">
        <f t="shared" si="15"/>
        <v>あり</v>
      </c>
      <c r="AE64" t="str">
        <f t="shared" si="9"/>
        <v>あり</v>
      </c>
      <c r="AF64" t="str">
        <f t="shared" si="10"/>
        <v>あり</v>
      </c>
      <c r="AG64" t="str">
        <f t="shared" si="16"/>
        <v>あり</v>
      </c>
      <c r="AH64">
        <v>13650</v>
      </c>
      <c r="AI64">
        <v>210436</v>
      </c>
      <c r="AJ64">
        <f t="shared" si="11"/>
        <v>0</v>
      </c>
      <c r="AK64" s="50">
        <f t="shared" si="12"/>
        <v>0</v>
      </c>
    </row>
    <row r="65" spans="1:37" ht="13.05" x14ac:dyDescent="0.2">
      <c r="A65" s="19">
        <v>43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X65">
        <f t="shared" si="3"/>
        <v>0</v>
      </c>
      <c r="Y65">
        <f t="shared" si="4"/>
        <v>0</v>
      </c>
      <c r="Z65">
        <f t="shared" si="5"/>
        <v>0</v>
      </c>
      <c r="AA65">
        <f t="shared" si="6"/>
        <v>0</v>
      </c>
      <c r="AB65">
        <f t="shared" si="7"/>
        <v>0</v>
      </c>
      <c r="AC65" t="str">
        <f t="shared" si="14"/>
        <v>あり</v>
      </c>
      <c r="AD65" t="str">
        <f t="shared" si="15"/>
        <v>あり</v>
      </c>
      <c r="AE65" t="str">
        <f t="shared" si="9"/>
        <v>あり</v>
      </c>
      <c r="AF65" t="str">
        <f t="shared" si="10"/>
        <v>あり</v>
      </c>
      <c r="AG65" t="str">
        <f t="shared" si="16"/>
        <v>あり</v>
      </c>
      <c r="AH65">
        <v>11615</v>
      </c>
      <c r="AI65">
        <v>220431</v>
      </c>
      <c r="AJ65">
        <f t="shared" si="11"/>
        <v>0</v>
      </c>
      <c r="AK65">
        <f t="shared" si="12"/>
        <v>0</v>
      </c>
    </row>
    <row r="66" spans="1:37" ht="13.05" x14ac:dyDescent="0.2">
      <c r="A66" s="19">
        <v>44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X66">
        <f t="shared" si="3"/>
        <v>0</v>
      </c>
      <c r="Y66">
        <f t="shared" si="4"/>
        <v>0</v>
      </c>
      <c r="Z66">
        <f t="shared" si="5"/>
        <v>0</v>
      </c>
      <c r="AA66">
        <f t="shared" si="6"/>
        <v>0</v>
      </c>
      <c r="AB66">
        <f t="shared" si="7"/>
        <v>0</v>
      </c>
      <c r="AC66" t="str">
        <f t="shared" si="14"/>
        <v>あり</v>
      </c>
      <c r="AD66" t="str">
        <f t="shared" si="15"/>
        <v>あり</v>
      </c>
      <c r="AE66" t="str">
        <f t="shared" si="9"/>
        <v>あり</v>
      </c>
      <c r="AF66" t="str">
        <f t="shared" si="10"/>
        <v>あり</v>
      </c>
      <c r="AG66" t="str">
        <f t="shared" si="16"/>
        <v>あり</v>
      </c>
      <c r="AH66">
        <v>12615</v>
      </c>
      <c r="AI66">
        <v>220432</v>
      </c>
      <c r="AJ66">
        <f t="shared" si="11"/>
        <v>0</v>
      </c>
      <c r="AK66">
        <f t="shared" si="12"/>
        <v>0</v>
      </c>
    </row>
    <row r="67" spans="1:37" ht="13.05" x14ac:dyDescent="0.2">
      <c r="A67" s="19">
        <v>45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X67">
        <f t="shared" si="3"/>
        <v>0</v>
      </c>
      <c r="Y67">
        <f t="shared" si="4"/>
        <v>0</v>
      </c>
      <c r="Z67">
        <f t="shared" si="5"/>
        <v>0</v>
      </c>
      <c r="AA67">
        <f t="shared" si="6"/>
        <v>0</v>
      </c>
      <c r="AB67">
        <f t="shared" si="7"/>
        <v>0</v>
      </c>
      <c r="AC67" t="str">
        <f t="shared" si="14"/>
        <v>あり</v>
      </c>
      <c r="AD67" t="str">
        <f t="shared" si="15"/>
        <v>あり</v>
      </c>
      <c r="AE67" t="str">
        <f t="shared" si="9"/>
        <v>あり</v>
      </c>
      <c r="AF67" t="str">
        <f t="shared" si="10"/>
        <v>あり</v>
      </c>
      <c r="AG67" t="str">
        <f t="shared" si="16"/>
        <v>あり</v>
      </c>
      <c r="AH67">
        <v>13615</v>
      </c>
      <c r="AI67">
        <v>220433</v>
      </c>
      <c r="AJ67">
        <f t="shared" si="11"/>
        <v>0</v>
      </c>
      <c r="AK67">
        <f t="shared" si="12"/>
        <v>0</v>
      </c>
    </row>
    <row r="68" spans="1:37" ht="13.05" x14ac:dyDescent="0.2">
      <c r="A68" s="19">
        <v>46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X68">
        <f t="shared" si="3"/>
        <v>0</v>
      </c>
      <c r="Y68">
        <f t="shared" si="4"/>
        <v>0</v>
      </c>
      <c r="Z68">
        <f t="shared" si="5"/>
        <v>0</v>
      </c>
      <c r="AA68">
        <f t="shared" si="6"/>
        <v>0</v>
      </c>
      <c r="AB68">
        <f t="shared" si="7"/>
        <v>0</v>
      </c>
      <c r="AC68" t="str">
        <f t="shared" si="14"/>
        <v>あり</v>
      </c>
      <c r="AD68" t="str">
        <f t="shared" si="15"/>
        <v>あり</v>
      </c>
      <c r="AE68" t="str">
        <f t="shared" si="9"/>
        <v>あり</v>
      </c>
      <c r="AF68" t="str">
        <f t="shared" si="10"/>
        <v>あり</v>
      </c>
      <c r="AG68" t="str">
        <f t="shared" si="16"/>
        <v>あり</v>
      </c>
      <c r="AI68">
        <v>220434</v>
      </c>
      <c r="AK68">
        <f t="shared" si="12"/>
        <v>0</v>
      </c>
    </row>
    <row r="69" spans="1:37" ht="13.05" x14ac:dyDescent="0.2">
      <c r="A69" s="19">
        <v>47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X69">
        <f t="shared" si="3"/>
        <v>0</v>
      </c>
      <c r="Y69">
        <f t="shared" si="4"/>
        <v>0</v>
      </c>
      <c r="Z69">
        <f t="shared" si="5"/>
        <v>0</v>
      </c>
      <c r="AA69">
        <f t="shared" si="6"/>
        <v>0</v>
      </c>
      <c r="AB69">
        <f t="shared" si="7"/>
        <v>0</v>
      </c>
      <c r="AC69" t="str">
        <f t="shared" si="14"/>
        <v>あり</v>
      </c>
      <c r="AD69" t="str">
        <f t="shared" si="15"/>
        <v>あり</v>
      </c>
      <c r="AE69" t="str">
        <f t="shared" si="9"/>
        <v>あり</v>
      </c>
      <c r="AF69" t="str">
        <f t="shared" si="10"/>
        <v>あり</v>
      </c>
      <c r="AG69" t="str">
        <f t="shared" si="16"/>
        <v>あり</v>
      </c>
      <c r="AI69">
        <v>220435</v>
      </c>
      <c r="AK69">
        <f t="shared" si="12"/>
        <v>0</v>
      </c>
    </row>
    <row r="70" spans="1:37" x14ac:dyDescent="0.2">
      <c r="A70" s="19">
        <v>48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X70">
        <f t="shared" si="3"/>
        <v>0</v>
      </c>
      <c r="Y70">
        <f t="shared" si="4"/>
        <v>0</v>
      </c>
      <c r="Z70">
        <f t="shared" si="5"/>
        <v>0</v>
      </c>
      <c r="AA70">
        <f t="shared" si="6"/>
        <v>0</v>
      </c>
      <c r="AB70">
        <f t="shared" si="7"/>
        <v>0</v>
      </c>
      <c r="AC70" t="str">
        <f t="shared" si="14"/>
        <v>あり</v>
      </c>
      <c r="AD70" t="str">
        <f t="shared" si="15"/>
        <v>あり</v>
      </c>
      <c r="AE70" t="str">
        <f t="shared" si="9"/>
        <v>あり</v>
      </c>
      <c r="AF70" t="str">
        <f t="shared" si="10"/>
        <v>あり</v>
      </c>
      <c r="AG70" t="str">
        <f t="shared" si="16"/>
        <v>あり</v>
      </c>
      <c r="AI70">
        <v>220436</v>
      </c>
      <c r="AK70">
        <f t="shared" si="12"/>
        <v>0</v>
      </c>
    </row>
    <row r="71" spans="1:37" x14ac:dyDescent="0.2">
      <c r="A71" s="19">
        <v>49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X71">
        <f t="shared" si="3"/>
        <v>0</v>
      </c>
      <c r="Y71">
        <f t="shared" si="4"/>
        <v>0</v>
      </c>
      <c r="Z71">
        <f t="shared" si="5"/>
        <v>0</v>
      </c>
      <c r="AA71">
        <f t="shared" si="6"/>
        <v>0</v>
      </c>
      <c r="AB71">
        <f t="shared" si="7"/>
        <v>0</v>
      </c>
      <c r="AC71" t="str">
        <f t="shared" si="14"/>
        <v>あり</v>
      </c>
      <c r="AD71" t="str">
        <f t="shared" si="15"/>
        <v>あり</v>
      </c>
      <c r="AE71" t="str">
        <f t="shared" si="9"/>
        <v>あり</v>
      </c>
      <c r="AF71" t="str">
        <f t="shared" si="10"/>
        <v>あり</v>
      </c>
      <c r="AG71" t="str">
        <f t="shared" si="16"/>
        <v>あり</v>
      </c>
      <c r="AH71">
        <v>21001</v>
      </c>
      <c r="AI71">
        <v>230431</v>
      </c>
      <c r="AJ71">
        <f t="shared" si="11"/>
        <v>0</v>
      </c>
      <c r="AK71" s="50">
        <f t="shared" si="12"/>
        <v>0</v>
      </c>
    </row>
    <row r="72" spans="1:37" x14ac:dyDescent="0.2">
      <c r="A72" s="19">
        <v>50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X72">
        <f t="shared" si="3"/>
        <v>0</v>
      </c>
      <c r="Y72">
        <f t="shared" si="4"/>
        <v>0</v>
      </c>
      <c r="Z72">
        <f t="shared" si="5"/>
        <v>0</v>
      </c>
      <c r="AA72">
        <f t="shared" si="6"/>
        <v>0</v>
      </c>
      <c r="AB72">
        <f t="shared" si="7"/>
        <v>0</v>
      </c>
      <c r="AC72" t="str">
        <f t="shared" si="14"/>
        <v>あり</v>
      </c>
      <c r="AD72" t="str">
        <f t="shared" si="15"/>
        <v>あり</v>
      </c>
      <c r="AE72" t="str">
        <f t="shared" si="9"/>
        <v>あり</v>
      </c>
      <c r="AF72" t="str">
        <f t="shared" si="10"/>
        <v>あり</v>
      </c>
      <c r="AG72" t="str">
        <f t="shared" si="16"/>
        <v>あり</v>
      </c>
      <c r="AH72">
        <v>22001</v>
      </c>
      <c r="AI72">
        <v>230432</v>
      </c>
      <c r="AJ72">
        <f t="shared" si="11"/>
        <v>0</v>
      </c>
      <c r="AK72" s="50">
        <f t="shared" si="12"/>
        <v>0</v>
      </c>
    </row>
    <row r="73" spans="1:37" x14ac:dyDescent="0.2">
      <c r="A73" s="19">
        <v>51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X73">
        <f t="shared" si="3"/>
        <v>0</v>
      </c>
      <c r="Y73">
        <f t="shared" si="4"/>
        <v>0</v>
      </c>
      <c r="Z73">
        <f t="shared" si="5"/>
        <v>0</v>
      </c>
      <c r="AA73">
        <f t="shared" si="6"/>
        <v>0</v>
      </c>
      <c r="AB73">
        <f t="shared" si="7"/>
        <v>0</v>
      </c>
      <c r="AC73" t="str">
        <f t="shared" si="14"/>
        <v>あり</v>
      </c>
      <c r="AD73" t="str">
        <f t="shared" si="15"/>
        <v>あり</v>
      </c>
      <c r="AE73" t="str">
        <f t="shared" si="9"/>
        <v>あり</v>
      </c>
      <c r="AF73" t="str">
        <f t="shared" si="10"/>
        <v>あり</v>
      </c>
      <c r="AG73" t="str">
        <f t="shared" si="16"/>
        <v>あり</v>
      </c>
      <c r="AH73">
        <v>23001</v>
      </c>
      <c r="AI73">
        <v>230433</v>
      </c>
      <c r="AJ73">
        <f t="shared" si="11"/>
        <v>0</v>
      </c>
      <c r="AK73" s="50">
        <f t="shared" si="12"/>
        <v>0</v>
      </c>
    </row>
    <row r="74" spans="1:37" x14ac:dyDescent="0.2">
      <c r="A74" s="19">
        <v>52</v>
      </c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X74">
        <f t="shared" si="3"/>
        <v>0</v>
      </c>
      <c r="Y74">
        <f t="shared" si="4"/>
        <v>0</v>
      </c>
      <c r="Z74">
        <f t="shared" si="5"/>
        <v>0</v>
      </c>
      <c r="AA74">
        <f t="shared" si="6"/>
        <v>0</v>
      </c>
      <c r="AB74">
        <f t="shared" si="7"/>
        <v>0</v>
      </c>
      <c r="AC74" t="str">
        <f t="shared" si="14"/>
        <v>あり</v>
      </c>
      <c r="AD74" t="str">
        <f t="shared" si="15"/>
        <v>あり</v>
      </c>
      <c r="AE74" t="str">
        <f t="shared" si="9"/>
        <v>あり</v>
      </c>
      <c r="AF74" t="str">
        <f t="shared" si="10"/>
        <v>あり</v>
      </c>
      <c r="AG74" t="str">
        <f t="shared" si="16"/>
        <v>あり</v>
      </c>
      <c r="AH74">
        <v>21002</v>
      </c>
      <c r="AI74">
        <v>230434</v>
      </c>
      <c r="AJ74">
        <f t="shared" si="11"/>
        <v>0</v>
      </c>
      <c r="AK74" s="50">
        <f t="shared" si="12"/>
        <v>0</v>
      </c>
    </row>
    <row r="75" spans="1:37" x14ac:dyDescent="0.2">
      <c r="A75" s="19">
        <v>53</v>
      </c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X75">
        <f t="shared" si="3"/>
        <v>0</v>
      </c>
      <c r="Y75">
        <f t="shared" si="4"/>
        <v>0</v>
      </c>
      <c r="Z75">
        <f t="shared" si="5"/>
        <v>0</v>
      </c>
      <c r="AA75">
        <f t="shared" si="6"/>
        <v>0</v>
      </c>
      <c r="AB75">
        <f t="shared" si="7"/>
        <v>0</v>
      </c>
      <c r="AC75" t="str">
        <f t="shared" si="14"/>
        <v>あり</v>
      </c>
      <c r="AD75" t="str">
        <f t="shared" si="15"/>
        <v>あり</v>
      </c>
      <c r="AE75" t="str">
        <f t="shared" si="9"/>
        <v>あり</v>
      </c>
      <c r="AF75" t="str">
        <f t="shared" si="10"/>
        <v>あり</v>
      </c>
      <c r="AG75" t="str">
        <f t="shared" si="16"/>
        <v>あり</v>
      </c>
      <c r="AH75">
        <v>22002</v>
      </c>
      <c r="AI75">
        <v>230435</v>
      </c>
      <c r="AJ75">
        <f t="shared" si="11"/>
        <v>0</v>
      </c>
      <c r="AK75" s="50">
        <f t="shared" si="12"/>
        <v>0</v>
      </c>
    </row>
    <row r="76" spans="1:37" x14ac:dyDescent="0.2">
      <c r="A76" s="19">
        <v>54</v>
      </c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X76">
        <f t="shared" si="3"/>
        <v>0</v>
      </c>
      <c r="Y76">
        <f t="shared" si="4"/>
        <v>0</v>
      </c>
      <c r="Z76">
        <f t="shared" si="5"/>
        <v>0</v>
      </c>
      <c r="AA76">
        <f t="shared" si="6"/>
        <v>0</v>
      </c>
      <c r="AB76">
        <f t="shared" si="7"/>
        <v>0</v>
      </c>
      <c r="AC76" t="str">
        <f t="shared" si="14"/>
        <v>あり</v>
      </c>
      <c r="AD76" t="str">
        <f t="shared" si="15"/>
        <v>あり</v>
      </c>
      <c r="AE76" t="str">
        <f t="shared" si="9"/>
        <v>あり</v>
      </c>
      <c r="AF76" t="str">
        <f t="shared" si="10"/>
        <v>あり</v>
      </c>
      <c r="AG76" t="str">
        <f t="shared" si="16"/>
        <v>あり</v>
      </c>
      <c r="AH76">
        <v>23002</v>
      </c>
      <c r="AI76">
        <v>230436</v>
      </c>
      <c r="AJ76">
        <f t="shared" si="11"/>
        <v>0</v>
      </c>
      <c r="AK76" s="50">
        <f t="shared" si="12"/>
        <v>0</v>
      </c>
    </row>
    <row r="77" spans="1:37" x14ac:dyDescent="0.2">
      <c r="A77" s="19">
        <v>55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X77">
        <f t="shared" si="3"/>
        <v>0</v>
      </c>
      <c r="Y77">
        <f t="shared" si="4"/>
        <v>0</v>
      </c>
      <c r="Z77">
        <f t="shared" si="5"/>
        <v>0</v>
      </c>
      <c r="AA77">
        <f t="shared" si="6"/>
        <v>0</v>
      </c>
      <c r="AB77">
        <f t="shared" si="7"/>
        <v>0</v>
      </c>
      <c r="AC77" t="str">
        <f t="shared" si="14"/>
        <v>あり</v>
      </c>
      <c r="AD77" t="str">
        <f t="shared" si="15"/>
        <v>あり</v>
      </c>
      <c r="AE77" t="str">
        <f t="shared" si="9"/>
        <v>あり</v>
      </c>
      <c r="AF77" t="str">
        <f t="shared" si="10"/>
        <v>あり</v>
      </c>
      <c r="AG77" t="str">
        <f t="shared" si="16"/>
        <v>あり</v>
      </c>
      <c r="AH77">
        <v>21008</v>
      </c>
      <c r="AI77">
        <v>211431</v>
      </c>
      <c r="AJ77">
        <f t="shared" si="11"/>
        <v>0</v>
      </c>
      <c r="AK77">
        <f t="shared" si="12"/>
        <v>0</v>
      </c>
    </row>
    <row r="78" spans="1:37" x14ac:dyDescent="0.2">
      <c r="A78" s="19">
        <v>56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X78">
        <f t="shared" si="3"/>
        <v>0</v>
      </c>
      <c r="Y78">
        <f t="shared" si="4"/>
        <v>0</v>
      </c>
      <c r="Z78">
        <f t="shared" si="5"/>
        <v>0</v>
      </c>
      <c r="AA78">
        <f t="shared" si="6"/>
        <v>0</v>
      </c>
      <c r="AB78">
        <f t="shared" si="7"/>
        <v>0</v>
      </c>
      <c r="AC78" t="str">
        <f t="shared" si="14"/>
        <v>あり</v>
      </c>
      <c r="AD78" t="str">
        <f t="shared" si="15"/>
        <v>あり</v>
      </c>
      <c r="AE78" t="str">
        <f t="shared" si="9"/>
        <v>あり</v>
      </c>
      <c r="AF78" t="str">
        <f t="shared" si="10"/>
        <v>あり</v>
      </c>
      <c r="AG78" t="str">
        <f t="shared" si="16"/>
        <v>あり</v>
      </c>
      <c r="AH78">
        <v>22008</v>
      </c>
      <c r="AI78">
        <v>211432</v>
      </c>
      <c r="AJ78">
        <f t="shared" si="11"/>
        <v>0</v>
      </c>
      <c r="AK78">
        <f t="shared" si="12"/>
        <v>0</v>
      </c>
    </row>
    <row r="79" spans="1:37" x14ac:dyDescent="0.2">
      <c r="A79" s="19">
        <v>57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X79">
        <f t="shared" si="3"/>
        <v>0</v>
      </c>
      <c r="Y79">
        <f t="shared" si="4"/>
        <v>0</v>
      </c>
      <c r="Z79">
        <f t="shared" si="5"/>
        <v>0</v>
      </c>
      <c r="AA79">
        <f t="shared" si="6"/>
        <v>0</v>
      </c>
      <c r="AB79">
        <f t="shared" si="7"/>
        <v>0</v>
      </c>
      <c r="AC79" t="str">
        <f t="shared" si="14"/>
        <v>あり</v>
      </c>
      <c r="AD79" t="str">
        <f t="shared" si="15"/>
        <v>あり</v>
      </c>
      <c r="AE79" t="str">
        <f t="shared" si="9"/>
        <v>あり</v>
      </c>
      <c r="AF79" t="str">
        <f t="shared" si="10"/>
        <v>あり</v>
      </c>
      <c r="AG79" t="str">
        <f t="shared" si="16"/>
        <v>あり</v>
      </c>
      <c r="AH79">
        <v>23008</v>
      </c>
      <c r="AI79">
        <v>211433</v>
      </c>
      <c r="AJ79">
        <f t="shared" si="11"/>
        <v>0</v>
      </c>
      <c r="AK79">
        <f t="shared" si="12"/>
        <v>0</v>
      </c>
    </row>
    <row r="80" spans="1:37" x14ac:dyDescent="0.2">
      <c r="A80" s="19">
        <v>58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X80">
        <f t="shared" si="3"/>
        <v>0</v>
      </c>
      <c r="Y80">
        <f t="shared" si="4"/>
        <v>0</v>
      </c>
      <c r="Z80">
        <f t="shared" si="5"/>
        <v>0</v>
      </c>
      <c r="AA80">
        <f t="shared" si="6"/>
        <v>0</v>
      </c>
      <c r="AB80">
        <f t="shared" si="7"/>
        <v>0</v>
      </c>
      <c r="AC80" t="str">
        <f t="shared" si="14"/>
        <v>あり</v>
      </c>
      <c r="AD80" t="str">
        <f t="shared" si="15"/>
        <v>あり</v>
      </c>
      <c r="AE80" t="str">
        <f t="shared" si="9"/>
        <v>あり</v>
      </c>
      <c r="AF80" t="str">
        <f t="shared" si="10"/>
        <v>あり</v>
      </c>
      <c r="AG80" t="str">
        <f t="shared" si="16"/>
        <v>あり</v>
      </c>
      <c r="AH80">
        <v>21015</v>
      </c>
      <c r="AI80">
        <v>211434</v>
      </c>
      <c r="AJ80">
        <f t="shared" si="11"/>
        <v>0</v>
      </c>
      <c r="AK80">
        <f t="shared" si="12"/>
        <v>0</v>
      </c>
    </row>
    <row r="81" spans="1:37" x14ac:dyDescent="0.2">
      <c r="A81" s="19">
        <v>59</v>
      </c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X81">
        <f t="shared" si="3"/>
        <v>0</v>
      </c>
      <c r="Y81">
        <f t="shared" si="4"/>
        <v>0</v>
      </c>
      <c r="Z81">
        <f t="shared" si="5"/>
        <v>0</v>
      </c>
      <c r="AA81">
        <f t="shared" si="6"/>
        <v>0</v>
      </c>
      <c r="AB81">
        <f t="shared" si="7"/>
        <v>0</v>
      </c>
      <c r="AC81" t="str">
        <f t="shared" si="14"/>
        <v>あり</v>
      </c>
      <c r="AD81" t="str">
        <f t="shared" si="15"/>
        <v>あり</v>
      </c>
      <c r="AE81" t="str">
        <f t="shared" si="9"/>
        <v>あり</v>
      </c>
      <c r="AF81" t="str">
        <f t="shared" si="10"/>
        <v>あり</v>
      </c>
      <c r="AG81" t="str">
        <f t="shared" si="16"/>
        <v>あり</v>
      </c>
      <c r="AH81">
        <v>22015</v>
      </c>
      <c r="AI81">
        <v>211435</v>
      </c>
      <c r="AJ81">
        <f t="shared" si="11"/>
        <v>0</v>
      </c>
      <c r="AK81">
        <f t="shared" si="12"/>
        <v>0</v>
      </c>
    </row>
    <row r="82" spans="1:37" x14ac:dyDescent="0.2">
      <c r="A82" s="19">
        <v>60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X82">
        <f t="shared" si="3"/>
        <v>0</v>
      </c>
      <c r="Y82">
        <f t="shared" si="4"/>
        <v>0</v>
      </c>
      <c r="Z82">
        <f t="shared" si="5"/>
        <v>0</v>
      </c>
      <c r="AA82">
        <f t="shared" si="6"/>
        <v>0</v>
      </c>
      <c r="AB82">
        <f t="shared" si="7"/>
        <v>0</v>
      </c>
      <c r="AC82" t="str">
        <f t="shared" si="14"/>
        <v>あり</v>
      </c>
      <c r="AD82" t="str">
        <f t="shared" si="15"/>
        <v>あり</v>
      </c>
      <c r="AE82" t="str">
        <f t="shared" si="9"/>
        <v>あり</v>
      </c>
      <c r="AF82" t="str">
        <f t="shared" si="10"/>
        <v>あり</v>
      </c>
      <c r="AG82" t="str">
        <f t="shared" si="16"/>
        <v>あり</v>
      </c>
      <c r="AH82">
        <v>23015</v>
      </c>
      <c r="AI82">
        <v>211436</v>
      </c>
      <c r="AJ82">
        <f t="shared" si="11"/>
        <v>0</v>
      </c>
      <c r="AK82">
        <f t="shared" si="12"/>
        <v>0</v>
      </c>
    </row>
    <row r="83" spans="1:37" x14ac:dyDescent="0.2">
      <c r="A83" s="19">
        <v>61</v>
      </c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X83">
        <f t="shared" si="3"/>
        <v>0</v>
      </c>
      <c r="Y83">
        <f t="shared" si="4"/>
        <v>0</v>
      </c>
      <c r="Z83">
        <f t="shared" si="5"/>
        <v>0</v>
      </c>
      <c r="AA83">
        <f t="shared" si="6"/>
        <v>0</v>
      </c>
      <c r="AB83">
        <f t="shared" si="7"/>
        <v>0</v>
      </c>
      <c r="AC83" t="str">
        <f t="shared" si="14"/>
        <v>あり</v>
      </c>
      <c r="AD83" t="str">
        <f t="shared" si="15"/>
        <v>あり</v>
      </c>
      <c r="AE83" t="str">
        <f t="shared" si="9"/>
        <v>あり</v>
      </c>
      <c r="AF83" t="str">
        <f t="shared" si="10"/>
        <v>あり</v>
      </c>
      <c r="AG83" t="str">
        <f t="shared" si="16"/>
        <v>あり</v>
      </c>
      <c r="AH83">
        <v>21080</v>
      </c>
      <c r="AI83">
        <v>221431</v>
      </c>
      <c r="AJ83">
        <f t="shared" si="11"/>
        <v>0</v>
      </c>
      <c r="AK83" s="50">
        <f t="shared" si="12"/>
        <v>0</v>
      </c>
    </row>
    <row r="84" spans="1:37" x14ac:dyDescent="0.2">
      <c r="A84" s="19">
        <v>62</v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X84">
        <f t="shared" si="3"/>
        <v>0</v>
      </c>
      <c r="Y84">
        <f t="shared" si="4"/>
        <v>0</v>
      </c>
      <c r="Z84">
        <f t="shared" si="5"/>
        <v>0</v>
      </c>
      <c r="AA84">
        <f t="shared" si="6"/>
        <v>0</v>
      </c>
      <c r="AB84">
        <f t="shared" si="7"/>
        <v>0</v>
      </c>
      <c r="AC84" t="str">
        <f t="shared" si="14"/>
        <v>あり</v>
      </c>
      <c r="AD84" t="str">
        <f t="shared" si="15"/>
        <v>あり</v>
      </c>
      <c r="AE84" t="str">
        <f t="shared" si="9"/>
        <v>あり</v>
      </c>
      <c r="AF84" t="str">
        <f t="shared" si="10"/>
        <v>あり</v>
      </c>
      <c r="AG84" t="str">
        <f t="shared" si="16"/>
        <v>あり</v>
      </c>
      <c r="AH84">
        <v>22080</v>
      </c>
      <c r="AI84">
        <v>221432</v>
      </c>
      <c r="AJ84">
        <f t="shared" si="11"/>
        <v>0</v>
      </c>
      <c r="AK84" s="50">
        <f t="shared" si="12"/>
        <v>0</v>
      </c>
    </row>
    <row r="85" spans="1:37" x14ac:dyDescent="0.2">
      <c r="A85" s="19">
        <v>63</v>
      </c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X85">
        <f t="shared" si="3"/>
        <v>0</v>
      </c>
      <c r="Y85">
        <f t="shared" si="4"/>
        <v>0</v>
      </c>
      <c r="Z85">
        <f t="shared" si="5"/>
        <v>0</v>
      </c>
      <c r="AA85">
        <f t="shared" si="6"/>
        <v>0</v>
      </c>
      <c r="AB85">
        <f t="shared" si="7"/>
        <v>0</v>
      </c>
      <c r="AC85" t="str">
        <f t="shared" si="14"/>
        <v>あり</v>
      </c>
      <c r="AD85" t="str">
        <f t="shared" si="15"/>
        <v>あり</v>
      </c>
      <c r="AE85" t="str">
        <f t="shared" si="9"/>
        <v>あり</v>
      </c>
      <c r="AF85" t="str">
        <f t="shared" si="10"/>
        <v>あり</v>
      </c>
      <c r="AG85" t="str">
        <f t="shared" si="16"/>
        <v>あり</v>
      </c>
      <c r="AH85">
        <v>23080</v>
      </c>
      <c r="AI85">
        <v>221433</v>
      </c>
      <c r="AJ85">
        <f t="shared" si="11"/>
        <v>0</v>
      </c>
      <c r="AK85" s="50">
        <f t="shared" si="12"/>
        <v>0</v>
      </c>
    </row>
    <row r="86" spans="1:37" x14ac:dyDescent="0.2">
      <c r="A86" s="19">
        <v>64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X86">
        <f t="shared" si="3"/>
        <v>0</v>
      </c>
      <c r="Y86">
        <f t="shared" si="4"/>
        <v>0</v>
      </c>
      <c r="Z86">
        <f t="shared" si="5"/>
        <v>0</v>
      </c>
      <c r="AA86">
        <f t="shared" si="6"/>
        <v>0</v>
      </c>
      <c r="AB86">
        <f t="shared" si="7"/>
        <v>0</v>
      </c>
      <c r="AC86" t="str">
        <f t="shared" si="14"/>
        <v>あり</v>
      </c>
      <c r="AD86" t="str">
        <f t="shared" si="15"/>
        <v>あり</v>
      </c>
      <c r="AE86" t="str">
        <f t="shared" si="9"/>
        <v>あり</v>
      </c>
      <c r="AF86" t="str">
        <f t="shared" si="10"/>
        <v>あり</v>
      </c>
      <c r="AG86" t="str">
        <f t="shared" si="16"/>
        <v>あり</v>
      </c>
      <c r="AH86">
        <v>21100</v>
      </c>
      <c r="AI86">
        <v>221434</v>
      </c>
      <c r="AJ86">
        <f t="shared" si="11"/>
        <v>0</v>
      </c>
      <c r="AK86" s="50">
        <f t="shared" si="12"/>
        <v>0</v>
      </c>
    </row>
    <row r="87" spans="1:37" x14ac:dyDescent="0.2">
      <c r="A87" s="19">
        <v>65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X87">
        <f t="shared" si="3"/>
        <v>0</v>
      </c>
      <c r="Y87">
        <f t="shared" si="4"/>
        <v>0</v>
      </c>
      <c r="Z87">
        <f t="shared" si="5"/>
        <v>0</v>
      </c>
      <c r="AA87">
        <f t="shared" si="6"/>
        <v>0</v>
      </c>
      <c r="AB87">
        <f t="shared" si="7"/>
        <v>0</v>
      </c>
      <c r="AC87" t="str">
        <f t="shared" ref="AC87:AC118" si="17">IF(COUNTIF($AH$23:$AH$113,X87),"あり","なし")</f>
        <v>あり</v>
      </c>
      <c r="AD87" t="str">
        <f t="shared" ref="AD87:AD118" si="18">IF(COUNTIF($AH$23:$AH$113,Y87),"あり","なし")</f>
        <v>あり</v>
      </c>
      <c r="AE87" t="str">
        <f t="shared" si="9"/>
        <v>あり</v>
      </c>
      <c r="AF87" t="str">
        <f t="shared" si="10"/>
        <v>あり</v>
      </c>
      <c r="AG87" t="str">
        <f t="shared" ref="AG87:AG118" si="19">IF(COUNTIF($AI$23:$AI$101,AB87),"あり","なし")</f>
        <v>あり</v>
      </c>
      <c r="AH87">
        <v>22100</v>
      </c>
      <c r="AI87">
        <v>221435</v>
      </c>
      <c r="AJ87">
        <f t="shared" si="11"/>
        <v>0</v>
      </c>
      <c r="AK87" s="50">
        <f t="shared" si="12"/>
        <v>0</v>
      </c>
    </row>
    <row r="88" spans="1:37" x14ac:dyDescent="0.2">
      <c r="A88" s="19">
        <v>66</v>
      </c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X88">
        <f t="shared" ref="X88:X151" si="20">$B88*10000+$G88*1000+$H88</f>
        <v>0</v>
      </c>
      <c r="Y88">
        <f t="shared" ref="Y88:Y151" si="21">$B88*10000+$G88*1000+$I88</f>
        <v>0</v>
      </c>
      <c r="Z88">
        <f t="shared" ref="Z88:Z151" si="22">$B88*10000+$G88*1000+$J88</f>
        <v>0</v>
      </c>
      <c r="AA88">
        <f t="shared" ref="AA88:AA151" si="23">$B88*10000+$G88*1000+$K88</f>
        <v>0</v>
      </c>
      <c r="AB88">
        <f t="shared" ref="AB88:AB151" si="24">$B88*100000+$G88*10000+$L88</f>
        <v>0</v>
      </c>
      <c r="AC88" t="str">
        <f t="shared" si="17"/>
        <v>あり</v>
      </c>
      <c r="AD88" t="str">
        <f t="shared" si="18"/>
        <v>あり</v>
      </c>
      <c r="AE88" t="str">
        <f t="shared" ref="AE88:AE151" si="25">IF(COUNTIF($AH$23:$AH$113,Z88),"あり","なし")</f>
        <v>あり</v>
      </c>
      <c r="AF88" t="str">
        <f t="shared" ref="AF88:AF151" si="26">IF(COUNTIF($AH$23:$AH$113,AA88),"あり","なし")</f>
        <v>あり</v>
      </c>
      <c r="AG88" t="str">
        <f t="shared" si="19"/>
        <v>あり</v>
      </c>
      <c r="AH88">
        <v>23100</v>
      </c>
      <c r="AI88">
        <v>221436</v>
      </c>
      <c r="AJ88">
        <f t="shared" ref="AJ88:AJ103" si="27">COUNTIF($X$23:$AA$152,AH88)</f>
        <v>0</v>
      </c>
      <c r="AK88" s="50">
        <f t="shared" ref="AK88:AK94" si="28">COUNTIF($AB$23:$AB$152,AI88)</f>
        <v>0</v>
      </c>
    </row>
    <row r="89" spans="1:37" x14ac:dyDescent="0.2">
      <c r="A89" s="19">
        <v>67</v>
      </c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X89">
        <f t="shared" si="20"/>
        <v>0</v>
      </c>
      <c r="Y89">
        <f t="shared" si="21"/>
        <v>0</v>
      </c>
      <c r="Z89">
        <f t="shared" si="22"/>
        <v>0</v>
      </c>
      <c r="AA89">
        <f t="shared" si="23"/>
        <v>0</v>
      </c>
      <c r="AB89">
        <f t="shared" si="24"/>
        <v>0</v>
      </c>
      <c r="AC89" t="str">
        <f t="shared" si="17"/>
        <v>あり</v>
      </c>
      <c r="AD89" t="str">
        <f t="shared" si="18"/>
        <v>あり</v>
      </c>
      <c r="AE89" t="str">
        <f t="shared" si="25"/>
        <v>あり</v>
      </c>
      <c r="AF89" t="str">
        <f t="shared" si="26"/>
        <v>あり</v>
      </c>
      <c r="AG89" t="str">
        <f t="shared" si="19"/>
        <v>あり</v>
      </c>
      <c r="AH89">
        <v>21501</v>
      </c>
      <c r="AI89">
        <v>231431</v>
      </c>
      <c r="AJ89">
        <f t="shared" si="27"/>
        <v>0</v>
      </c>
      <c r="AK89">
        <f t="shared" si="28"/>
        <v>0</v>
      </c>
    </row>
    <row r="90" spans="1:37" x14ac:dyDescent="0.2">
      <c r="A90" s="19">
        <v>68</v>
      </c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X90">
        <f t="shared" si="20"/>
        <v>0</v>
      </c>
      <c r="Y90">
        <f t="shared" si="21"/>
        <v>0</v>
      </c>
      <c r="Z90">
        <f t="shared" si="22"/>
        <v>0</v>
      </c>
      <c r="AA90">
        <f t="shared" si="23"/>
        <v>0</v>
      </c>
      <c r="AB90">
        <f t="shared" si="24"/>
        <v>0</v>
      </c>
      <c r="AC90" t="str">
        <f t="shared" si="17"/>
        <v>あり</v>
      </c>
      <c r="AD90" t="str">
        <f t="shared" si="18"/>
        <v>あり</v>
      </c>
      <c r="AE90" t="str">
        <f t="shared" si="25"/>
        <v>あり</v>
      </c>
      <c r="AF90" t="str">
        <f t="shared" si="26"/>
        <v>あり</v>
      </c>
      <c r="AG90" t="str">
        <f t="shared" si="19"/>
        <v>あり</v>
      </c>
      <c r="AH90">
        <v>22501</v>
      </c>
      <c r="AI90">
        <v>231432</v>
      </c>
      <c r="AJ90">
        <f t="shared" si="27"/>
        <v>0</v>
      </c>
      <c r="AK90">
        <f t="shared" si="28"/>
        <v>0</v>
      </c>
    </row>
    <row r="91" spans="1:37" x14ac:dyDescent="0.2">
      <c r="A91" s="19">
        <v>69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X91">
        <f t="shared" si="20"/>
        <v>0</v>
      </c>
      <c r="Y91">
        <f t="shared" si="21"/>
        <v>0</v>
      </c>
      <c r="Z91">
        <f t="shared" si="22"/>
        <v>0</v>
      </c>
      <c r="AA91">
        <f t="shared" si="23"/>
        <v>0</v>
      </c>
      <c r="AB91">
        <f t="shared" si="24"/>
        <v>0</v>
      </c>
      <c r="AC91" t="str">
        <f t="shared" si="17"/>
        <v>あり</v>
      </c>
      <c r="AD91" t="str">
        <f t="shared" si="18"/>
        <v>あり</v>
      </c>
      <c r="AE91" t="str">
        <f t="shared" si="25"/>
        <v>あり</v>
      </c>
      <c r="AF91" t="str">
        <f t="shared" si="26"/>
        <v>あり</v>
      </c>
      <c r="AG91" t="str">
        <f t="shared" si="19"/>
        <v>あり</v>
      </c>
      <c r="AH91">
        <v>23501</v>
      </c>
      <c r="AI91">
        <v>231433</v>
      </c>
      <c r="AJ91">
        <f t="shared" si="27"/>
        <v>0</v>
      </c>
      <c r="AK91">
        <f t="shared" si="28"/>
        <v>0</v>
      </c>
    </row>
    <row r="92" spans="1:37" x14ac:dyDescent="0.2">
      <c r="A92" s="19">
        <v>70</v>
      </c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X92">
        <f t="shared" si="20"/>
        <v>0</v>
      </c>
      <c r="Y92">
        <f t="shared" si="21"/>
        <v>0</v>
      </c>
      <c r="Z92">
        <f t="shared" si="22"/>
        <v>0</v>
      </c>
      <c r="AA92">
        <f t="shared" si="23"/>
        <v>0</v>
      </c>
      <c r="AB92">
        <f t="shared" si="24"/>
        <v>0</v>
      </c>
      <c r="AC92" t="str">
        <f t="shared" si="17"/>
        <v>あり</v>
      </c>
      <c r="AD92" t="str">
        <f t="shared" si="18"/>
        <v>あり</v>
      </c>
      <c r="AE92" t="str">
        <f t="shared" si="25"/>
        <v>あり</v>
      </c>
      <c r="AF92" t="str">
        <f t="shared" si="26"/>
        <v>あり</v>
      </c>
      <c r="AG92" t="str">
        <f t="shared" si="19"/>
        <v>あり</v>
      </c>
      <c r="AH92">
        <v>21502</v>
      </c>
      <c r="AI92">
        <v>231434</v>
      </c>
      <c r="AJ92">
        <f t="shared" si="27"/>
        <v>0</v>
      </c>
      <c r="AK92">
        <f t="shared" si="28"/>
        <v>0</v>
      </c>
    </row>
    <row r="93" spans="1:37" x14ac:dyDescent="0.2">
      <c r="A93" s="19">
        <v>71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X93">
        <f t="shared" si="20"/>
        <v>0</v>
      </c>
      <c r="Y93">
        <f t="shared" si="21"/>
        <v>0</v>
      </c>
      <c r="Z93">
        <f t="shared" si="22"/>
        <v>0</v>
      </c>
      <c r="AA93">
        <f t="shared" si="23"/>
        <v>0</v>
      </c>
      <c r="AB93">
        <f t="shared" si="24"/>
        <v>0</v>
      </c>
      <c r="AC93" t="str">
        <f t="shared" si="17"/>
        <v>あり</v>
      </c>
      <c r="AD93" t="str">
        <f t="shared" si="18"/>
        <v>あり</v>
      </c>
      <c r="AE93" t="str">
        <f t="shared" si="25"/>
        <v>あり</v>
      </c>
      <c r="AF93" t="str">
        <f t="shared" si="26"/>
        <v>あり</v>
      </c>
      <c r="AG93" t="str">
        <f t="shared" si="19"/>
        <v>あり</v>
      </c>
      <c r="AH93">
        <v>22502</v>
      </c>
      <c r="AI93">
        <v>231435</v>
      </c>
      <c r="AJ93">
        <f t="shared" si="27"/>
        <v>0</v>
      </c>
      <c r="AK93">
        <f t="shared" si="28"/>
        <v>0</v>
      </c>
    </row>
    <row r="94" spans="1:37" x14ac:dyDescent="0.2">
      <c r="A94" s="19">
        <v>72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X94">
        <f t="shared" si="20"/>
        <v>0</v>
      </c>
      <c r="Y94">
        <f t="shared" si="21"/>
        <v>0</v>
      </c>
      <c r="Z94">
        <f t="shared" si="22"/>
        <v>0</v>
      </c>
      <c r="AA94">
        <f t="shared" si="23"/>
        <v>0</v>
      </c>
      <c r="AB94">
        <f t="shared" si="24"/>
        <v>0</v>
      </c>
      <c r="AC94" t="str">
        <f t="shared" si="17"/>
        <v>あり</v>
      </c>
      <c r="AD94" t="str">
        <f t="shared" si="18"/>
        <v>あり</v>
      </c>
      <c r="AE94" t="str">
        <f t="shared" si="25"/>
        <v>あり</v>
      </c>
      <c r="AF94" t="str">
        <f t="shared" si="26"/>
        <v>あり</v>
      </c>
      <c r="AG94" t="str">
        <f t="shared" si="19"/>
        <v>あり</v>
      </c>
      <c r="AH94">
        <v>23502</v>
      </c>
      <c r="AI94">
        <v>231436</v>
      </c>
      <c r="AJ94">
        <f t="shared" si="27"/>
        <v>0</v>
      </c>
      <c r="AK94">
        <f t="shared" si="28"/>
        <v>0</v>
      </c>
    </row>
    <row r="95" spans="1:37" x14ac:dyDescent="0.2">
      <c r="A95" s="19">
        <v>73</v>
      </c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X95">
        <f t="shared" si="20"/>
        <v>0</v>
      </c>
      <c r="Y95">
        <f t="shared" si="21"/>
        <v>0</v>
      </c>
      <c r="Z95">
        <f t="shared" si="22"/>
        <v>0</v>
      </c>
      <c r="AA95">
        <f t="shared" si="23"/>
        <v>0</v>
      </c>
      <c r="AB95">
        <f t="shared" si="24"/>
        <v>0</v>
      </c>
      <c r="AC95" t="str">
        <f t="shared" si="17"/>
        <v>あり</v>
      </c>
      <c r="AD95" t="str">
        <f t="shared" si="18"/>
        <v>あり</v>
      </c>
      <c r="AE95" t="str">
        <f t="shared" si="25"/>
        <v>あり</v>
      </c>
      <c r="AF95" t="str">
        <f t="shared" si="26"/>
        <v>あり</v>
      </c>
      <c r="AG95" t="str">
        <f t="shared" si="19"/>
        <v>あり</v>
      </c>
      <c r="AH95">
        <v>21503</v>
      </c>
      <c r="AI95">
        <v>110000</v>
      </c>
      <c r="AJ95">
        <f t="shared" si="27"/>
        <v>0</v>
      </c>
      <c r="AK95" t="s">
        <v>78</v>
      </c>
    </row>
    <row r="96" spans="1:37" x14ac:dyDescent="0.2">
      <c r="A96" s="19">
        <v>74</v>
      </c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X96">
        <f t="shared" si="20"/>
        <v>0</v>
      </c>
      <c r="Y96">
        <f t="shared" si="21"/>
        <v>0</v>
      </c>
      <c r="Z96">
        <f t="shared" si="22"/>
        <v>0</v>
      </c>
      <c r="AA96">
        <f t="shared" si="23"/>
        <v>0</v>
      </c>
      <c r="AB96">
        <f t="shared" si="24"/>
        <v>0</v>
      </c>
      <c r="AC96" t="str">
        <f t="shared" si="17"/>
        <v>あり</v>
      </c>
      <c r="AD96" t="str">
        <f t="shared" si="18"/>
        <v>あり</v>
      </c>
      <c r="AE96" t="str">
        <f t="shared" si="25"/>
        <v>あり</v>
      </c>
      <c r="AF96" t="str">
        <f t="shared" si="26"/>
        <v>あり</v>
      </c>
      <c r="AG96" t="str">
        <f t="shared" si="19"/>
        <v>あり</v>
      </c>
      <c r="AH96">
        <v>22503</v>
      </c>
      <c r="AI96">
        <v>120000</v>
      </c>
      <c r="AJ96">
        <f t="shared" si="27"/>
        <v>0</v>
      </c>
      <c r="AK96" t="s">
        <v>78</v>
      </c>
    </row>
    <row r="97" spans="1:37" x14ac:dyDescent="0.2">
      <c r="A97" s="19">
        <v>75</v>
      </c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X97">
        <f t="shared" si="20"/>
        <v>0</v>
      </c>
      <c r="Y97">
        <f t="shared" si="21"/>
        <v>0</v>
      </c>
      <c r="Z97">
        <f t="shared" si="22"/>
        <v>0</v>
      </c>
      <c r="AA97">
        <f t="shared" si="23"/>
        <v>0</v>
      </c>
      <c r="AB97">
        <f t="shared" si="24"/>
        <v>0</v>
      </c>
      <c r="AC97" t="str">
        <f t="shared" si="17"/>
        <v>あり</v>
      </c>
      <c r="AD97" t="str">
        <f t="shared" si="18"/>
        <v>あり</v>
      </c>
      <c r="AE97" t="str">
        <f t="shared" si="25"/>
        <v>あり</v>
      </c>
      <c r="AF97" t="str">
        <f t="shared" si="26"/>
        <v>あり</v>
      </c>
      <c r="AG97" t="str">
        <f t="shared" si="19"/>
        <v>あり</v>
      </c>
      <c r="AH97">
        <v>23503</v>
      </c>
      <c r="AI97">
        <v>130000</v>
      </c>
      <c r="AJ97">
        <f t="shared" si="27"/>
        <v>0</v>
      </c>
      <c r="AK97" t="s">
        <v>78</v>
      </c>
    </row>
    <row r="98" spans="1:37" x14ac:dyDescent="0.2">
      <c r="A98" s="19">
        <v>76</v>
      </c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X98">
        <f t="shared" si="20"/>
        <v>0</v>
      </c>
      <c r="Y98">
        <f t="shared" si="21"/>
        <v>0</v>
      </c>
      <c r="Z98">
        <f t="shared" si="22"/>
        <v>0</v>
      </c>
      <c r="AA98">
        <f t="shared" si="23"/>
        <v>0</v>
      </c>
      <c r="AB98">
        <f t="shared" si="24"/>
        <v>0</v>
      </c>
      <c r="AC98" t="str">
        <f t="shared" si="17"/>
        <v>あり</v>
      </c>
      <c r="AD98" t="str">
        <f t="shared" si="18"/>
        <v>あり</v>
      </c>
      <c r="AE98" t="str">
        <f t="shared" si="25"/>
        <v>あり</v>
      </c>
      <c r="AF98" t="str">
        <f t="shared" si="26"/>
        <v>あり</v>
      </c>
      <c r="AG98" t="str">
        <f t="shared" si="19"/>
        <v>あり</v>
      </c>
      <c r="AH98">
        <v>21627</v>
      </c>
      <c r="AI98">
        <v>210000</v>
      </c>
      <c r="AJ98">
        <f t="shared" si="27"/>
        <v>0</v>
      </c>
      <c r="AK98" t="s">
        <v>78</v>
      </c>
    </row>
    <row r="99" spans="1:37" x14ac:dyDescent="0.2">
      <c r="A99" s="19">
        <v>77</v>
      </c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X99">
        <f t="shared" si="20"/>
        <v>0</v>
      </c>
      <c r="Y99">
        <f t="shared" si="21"/>
        <v>0</v>
      </c>
      <c r="Z99">
        <f t="shared" si="22"/>
        <v>0</v>
      </c>
      <c r="AA99">
        <f t="shared" si="23"/>
        <v>0</v>
      </c>
      <c r="AB99">
        <f t="shared" si="24"/>
        <v>0</v>
      </c>
      <c r="AC99" t="str">
        <f t="shared" si="17"/>
        <v>あり</v>
      </c>
      <c r="AD99" t="str">
        <f t="shared" si="18"/>
        <v>あり</v>
      </c>
      <c r="AE99" t="str">
        <f t="shared" si="25"/>
        <v>あり</v>
      </c>
      <c r="AF99" t="str">
        <f t="shared" si="26"/>
        <v>あり</v>
      </c>
      <c r="AG99" t="str">
        <f t="shared" si="19"/>
        <v>あり</v>
      </c>
      <c r="AH99">
        <v>22627</v>
      </c>
      <c r="AI99">
        <v>220000</v>
      </c>
      <c r="AJ99">
        <f t="shared" si="27"/>
        <v>0</v>
      </c>
      <c r="AK99" t="s">
        <v>78</v>
      </c>
    </row>
    <row r="100" spans="1:37" x14ac:dyDescent="0.2">
      <c r="A100" s="19">
        <v>78</v>
      </c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X100">
        <f t="shared" si="20"/>
        <v>0</v>
      </c>
      <c r="Y100">
        <f t="shared" si="21"/>
        <v>0</v>
      </c>
      <c r="Z100">
        <f t="shared" si="22"/>
        <v>0</v>
      </c>
      <c r="AA100">
        <f t="shared" si="23"/>
        <v>0</v>
      </c>
      <c r="AB100">
        <f t="shared" si="24"/>
        <v>0</v>
      </c>
      <c r="AC100" t="str">
        <f t="shared" si="17"/>
        <v>あり</v>
      </c>
      <c r="AD100" t="str">
        <f t="shared" si="18"/>
        <v>あり</v>
      </c>
      <c r="AE100" t="str">
        <f t="shared" si="25"/>
        <v>あり</v>
      </c>
      <c r="AF100" t="str">
        <f t="shared" si="26"/>
        <v>あり</v>
      </c>
      <c r="AG100" t="str">
        <f t="shared" si="19"/>
        <v>あり</v>
      </c>
      <c r="AH100">
        <v>23627</v>
      </c>
      <c r="AI100">
        <v>230000</v>
      </c>
      <c r="AJ100">
        <f t="shared" si="27"/>
        <v>0</v>
      </c>
      <c r="AK100" t="s">
        <v>78</v>
      </c>
    </row>
    <row r="101" spans="1:37" x14ac:dyDescent="0.2">
      <c r="A101" s="19">
        <v>79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X101">
        <f t="shared" si="20"/>
        <v>0</v>
      </c>
      <c r="Y101">
        <f t="shared" si="21"/>
        <v>0</v>
      </c>
      <c r="Z101">
        <f t="shared" si="22"/>
        <v>0</v>
      </c>
      <c r="AA101">
        <f t="shared" si="23"/>
        <v>0</v>
      </c>
      <c r="AB101">
        <f t="shared" si="24"/>
        <v>0</v>
      </c>
      <c r="AC101" t="str">
        <f t="shared" si="17"/>
        <v>あり</v>
      </c>
      <c r="AD101" t="str">
        <f t="shared" si="18"/>
        <v>あり</v>
      </c>
      <c r="AE101" t="str">
        <f t="shared" si="25"/>
        <v>あり</v>
      </c>
      <c r="AF101" t="str">
        <f t="shared" si="26"/>
        <v>あり</v>
      </c>
      <c r="AG101" t="str">
        <f t="shared" si="19"/>
        <v>あり</v>
      </c>
      <c r="AH101">
        <v>21601</v>
      </c>
      <c r="AI101">
        <v>0</v>
      </c>
      <c r="AJ101">
        <f t="shared" si="27"/>
        <v>0</v>
      </c>
      <c r="AK101" t="s">
        <v>78</v>
      </c>
    </row>
    <row r="102" spans="1:37" x14ac:dyDescent="0.2">
      <c r="A102" s="19">
        <v>80</v>
      </c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X102">
        <f t="shared" si="20"/>
        <v>0</v>
      </c>
      <c r="Y102">
        <f t="shared" si="21"/>
        <v>0</v>
      </c>
      <c r="Z102">
        <f t="shared" si="22"/>
        <v>0</v>
      </c>
      <c r="AA102">
        <f t="shared" si="23"/>
        <v>0</v>
      </c>
      <c r="AB102">
        <f t="shared" si="24"/>
        <v>0</v>
      </c>
      <c r="AC102" t="str">
        <f t="shared" si="17"/>
        <v>あり</v>
      </c>
      <c r="AD102" t="str">
        <f t="shared" si="18"/>
        <v>あり</v>
      </c>
      <c r="AE102" t="str">
        <f t="shared" si="25"/>
        <v>あり</v>
      </c>
      <c r="AF102" t="str">
        <f t="shared" si="26"/>
        <v>あり</v>
      </c>
      <c r="AG102" t="str">
        <f t="shared" si="19"/>
        <v>あり</v>
      </c>
      <c r="AH102">
        <v>22601</v>
      </c>
      <c r="AJ102">
        <f t="shared" si="27"/>
        <v>0</v>
      </c>
    </row>
    <row r="103" spans="1:37" x14ac:dyDescent="0.2">
      <c r="A103" s="19">
        <v>81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X103">
        <f t="shared" si="20"/>
        <v>0</v>
      </c>
      <c r="Y103">
        <f t="shared" si="21"/>
        <v>0</v>
      </c>
      <c r="Z103">
        <f t="shared" si="22"/>
        <v>0</v>
      </c>
      <c r="AA103">
        <f t="shared" si="23"/>
        <v>0</v>
      </c>
      <c r="AB103">
        <f t="shared" si="24"/>
        <v>0</v>
      </c>
      <c r="AC103" t="str">
        <f t="shared" si="17"/>
        <v>あり</v>
      </c>
      <c r="AD103" t="str">
        <f t="shared" si="18"/>
        <v>あり</v>
      </c>
      <c r="AE103" t="str">
        <f t="shared" si="25"/>
        <v>あり</v>
      </c>
      <c r="AF103" t="str">
        <f t="shared" si="26"/>
        <v>あり</v>
      </c>
      <c r="AG103" t="str">
        <f t="shared" si="19"/>
        <v>あり</v>
      </c>
      <c r="AH103">
        <v>23601</v>
      </c>
      <c r="AJ103">
        <f t="shared" si="27"/>
        <v>0</v>
      </c>
    </row>
    <row r="104" spans="1:37" x14ac:dyDescent="0.2">
      <c r="A104" s="19">
        <v>82</v>
      </c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X104">
        <f t="shared" si="20"/>
        <v>0</v>
      </c>
      <c r="Y104">
        <f t="shared" si="21"/>
        <v>0</v>
      </c>
      <c r="Z104">
        <f t="shared" si="22"/>
        <v>0</v>
      </c>
      <c r="AA104">
        <f t="shared" si="23"/>
        <v>0</v>
      </c>
      <c r="AB104">
        <f t="shared" si="24"/>
        <v>0</v>
      </c>
      <c r="AC104" t="str">
        <f t="shared" si="17"/>
        <v>あり</v>
      </c>
      <c r="AD104" t="str">
        <f t="shared" si="18"/>
        <v>あり</v>
      </c>
      <c r="AE104" t="str">
        <f t="shared" si="25"/>
        <v>あり</v>
      </c>
      <c r="AF104" t="str">
        <f t="shared" si="26"/>
        <v>あり</v>
      </c>
      <c r="AG104" t="str">
        <f t="shared" si="19"/>
        <v>あり</v>
      </c>
    </row>
    <row r="105" spans="1:37" x14ac:dyDescent="0.2">
      <c r="A105" s="19">
        <v>83</v>
      </c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X105">
        <f t="shared" si="20"/>
        <v>0</v>
      </c>
      <c r="Y105">
        <f t="shared" si="21"/>
        <v>0</v>
      </c>
      <c r="Z105">
        <f t="shared" si="22"/>
        <v>0</v>
      </c>
      <c r="AA105">
        <f t="shared" si="23"/>
        <v>0</v>
      </c>
      <c r="AB105">
        <f t="shared" si="24"/>
        <v>0</v>
      </c>
      <c r="AC105" t="str">
        <f t="shared" si="17"/>
        <v>あり</v>
      </c>
      <c r="AD105" t="str">
        <f t="shared" si="18"/>
        <v>あり</v>
      </c>
      <c r="AE105" t="str">
        <f t="shared" si="25"/>
        <v>あり</v>
      </c>
      <c r="AF105" t="str">
        <f t="shared" si="26"/>
        <v>あり</v>
      </c>
      <c r="AG105" t="str">
        <f t="shared" si="19"/>
        <v>あり</v>
      </c>
    </row>
    <row r="106" spans="1:37" x14ac:dyDescent="0.2">
      <c r="A106" s="19">
        <v>84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X106">
        <f t="shared" si="20"/>
        <v>0</v>
      </c>
      <c r="Y106">
        <f t="shared" si="21"/>
        <v>0</v>
      </c>
      <c r="Z106">
        <f t="shared" si="22"/>
        <v>0</v>
      </c>
      <c r="AA106">
        <f t="shared" si="23"/>
        <v>0</v>
      </c>
      <c r="AB106">
        <f t="shared" si="24"/>
        <v>0</v>
      </c>
      <c r="AC106" t="str">
        <f t="shared" si="17"/>
        <v>あり</v>
      </c>
      <c r="AD106" t="str">
        <f t="shared" si="18"/>
        <v>あり</v>
      </c>
      <c r="AE106" t="str">
        <f t="shared" si="25"/>
        <v>あり</v>
      </c>
      <c r="AF106" t="str">
        <f t="shared" si="26"/>
        <v>あり</v>
      </c>
      <c r="AG106" t="str">
        <f t="shared" si="19"/>
        <v>あり</v>
      </c>
    </row>
    <row r="107" spans="1:37" x14ac:dyDescent="0.2">
      <c r="A107" s="19">
        <v>85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X107">
        <f t="shared" si="20"/>
        <v>0</v>
      </c>
      <c r="Y107">
        <f t="shared" si="21"/>
        <v>0</v>
      </c>
      <c r="Z107">
        <f t="shared" si="22"/>
        <v>0</v>
      </c>
      <c r="AA107">
        <f t="shared" si="23"/>
        <v>0</v>
      </c>
      <c r="AB107">
        <f t="shared" si="24"/>
        <v>0</v>
      </c>
      <c r="AC107" t="str">
        <f t="shared" si="17"/>
        <v>あり</v>
      </c>
      <c r="AD107" t="str">
        <f t="shared" si="18"/>
        <v>あり</v>
      </c>
      <c r="AE107" t="str">
        <f t="shared" si="25"/>
        <v>あり</v>
      </c>
      <c r="AF107" t="str">
        <f t="shared" si="26"/>
        <v>あり</v>
      </c>
      <c r="AG107" t="str">
        <f t="shared" si="19"/>
        <v>あり</v>
      </c>
      <c r="AH107">
        <v>11000</v>
      </c>
      <c r="AJ107" t="s">
        <v>78</v>
      </c>
    </row>
    <row r="108" spans="1:37" x14ac:dyDescent="0.2">
      <c r="A108" s="19">
        <v>86</v>
      </c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X108">
        <f t="shared" si="20"/>
        <v>0</v>
      </c>
      <c r="Y108">
        <f t="shared" si="21"/>
        <v>0</v>
      </c>
      <c r="Z108">
        <f t="shared" si="22"/>
        <v>0</v>
      </c>
      <c r="AA108">
        <f t="shared" si="23"/>
        <v>0</v>
      </c>
      <c r="AB108">
        <f t="shared" si="24"/>
        <v>0</v>
      </c>
      <c r="AC108" t="str">
        <f t="shared" si="17"/>
        <v>あり</v>
      </c>
      <c r="AD108" t="str">
        <f t="shared" si="18"/>
        <v>あり</v>
      </c>
      <c r="AE108" t="str">
        <f t="shared" si="25"/>
        <v>あり</v>
      </c>
      <c r="AF108" t="str">
        <f t="shared" si="26"/>
        <v>あり</v>
      </c>
      <c r="AG108" t="str">
        <f t="shared" si="19"/>
        <v>あり</v>
      </c>
      <c r="AH108">
        <v>12000</v>
      </c>
      <c r="AJ108" t="s">
        <v>78</v>
      </c>
    </row>
    <row r="109" spans="1:37" x14ac:dyDescent="0.2">
      <c r="A109" s="19">
        <v>87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X109">
        <f t="shared" si="20"/>
        <v>0</v>
      </c>
      <c r="Y109">
        <f t="shared" si="21"/>
        <v>0</v>
      </c>
      <c r="Z109">
        <f t="shared" si="22"/>
        <v>0</v>
      </c>
      <c r="AA109">
        <f t="shared" si="23"/>
        <v>0</v>
      </c>
      <c r="AB109">
        <f t="shared" si="24"/>
        <v>0</v>
      </c>
      <c r="AC109" t="str">
        <f t="shared" si="17"/>
        <v>あり</v>
      </c>
      <c r="AD109" t="str">
        <f t="shared" si="18"/>
        <v>あり</v>
      </c>
      <c r="AE109" t="str">
        <f t="shared" si="25"/>
        <v>あり</v>
      </c>
      <c r="AF109" t="str">
        <f t="shared" si="26"/>
        <v>あり</v>
      </c>
      <c r="AG109" t="str">
        <f t="shared" si="19"/>
        <v>あり</v>
      </c>
      <c r="AH109">
        <v>13000</v>
      </c>
      <c r="AJ109" t="s">
        <v>78</v>
      </c>
    </row>
    <row r="110" spans="1:37" x14ac:dyDescent="0.2">
      <c r="A110" s="19">
        <v>88</v>
      </c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X110">
        <f t="shared" si="20"/>
        <v>0</v>
      </c>
      <c r="Y110">
        <f t="shared" si="21"/>
        <v>0</v>
      </c>
      <c r="Z110">
        <f t="shared" si="22"/>
        <v>0</v>
      </c>
      <c r="AA110">
        <f t="shared" si="23"/>
        <v>0</v>
      </c>
      <c r="AB110">
        <f t="shared" si="24"/>
        <v>0</v>
      </c>
      <c r="AC110" t="str">
        <f t="shared" si="17"/>
        <v>あり</v>
      </c>
      <c r="AD110" t="str">
        <f t="shared" si="18"/>
        <v>あり</v>
      </c>
      <c r="AE110" t="str">
        <f t="shared" si="25"/>
        <v>あり</v>
      </c>
      <c r="AF110" t="str">
        <f t="shared" si="26"/>
        <v>あり</v>
      </c>
      <c r="AG110" t="str">
        <f t="shared" si="19"/>
        <v>あり</v>
      </c>
      <c r="AH110">
        <v>21000</v>
      </c>
      <c r="AJ110" t="s">
        <v>78</v>
      </c>
    </row>
    <row r="111" spans="1:37" x14ac:dyDescent="0.2">
      <c r="A111" s="19">
        <v>89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X111">
        <f t="shared" si="20"/>
        <v>0</v>
      </c>
      <c r="Y111">
        <f t="shared" si="21"/>
        <v>0</v>
      </c>
      <c r="Z111">
        <f t="shared" si="22"/>
        <v>0</v>
      </c>
      <c r="AA111">
        <f t="shared" si="23"/>
        <v>0</v>
      </c>
      <c r="AB111">
        <f t="shared" si="24"/>
        <v>0</v>
      </c>
      <c r="AC111" t="str">
        <f t="shared" si="17"/>
        <v>あり</v>
      </c>
      <c r="AD111" t="str">
        <f t="shared" si="18"/>
        <v>あり</v>
      </c>
      <c r="AE111" t="str">
        <f t="shared" si="25"/>
        <v>あり</v>
      </c>
      <c r="AF111" t="str">
        <f t="shared" si="26"/>
        <v>あり</v>
      </c>
      <c r="AG111" t="str">
        <f t="shared" si="19"/>
        <v>あり</v>
      </c>
      <c r="AH111">
        <v>22000</v>
      </c>
      <c r="AJ111" t="s">
        <v>78</v>
      </c>
    </row>
    <row r="112" spans="1:37" x14ac:dyDescent="0.2">
      <c r="A112" s="19">
        <v>90</v>
      </c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X112">
        <f t="shared" si="20"/>
        <v>0</v>
      </c>
      <c r="Y112">
        <f t="shared" si="21"/>
        <v>0</v>
      </c>
      <c r="Z112">
        <f t="shared" si="22"/>
        <v>0</v>
      </c>
      <c r="AA112">
        <f t="shared" si="23"/>
        <v>0</v>
      </c>
      <c r="AB112">
        <f t="shared" si="24"/>
        <v>0</v>
      </c>
      <c r="AC112" t="str">
        <f t="shared" si="17"/>
        <v>あり</v>
      </c>
      <c r="AD112" t="str">
        <f t="shared" si="18"/>
        <v>あり</v>
      </c>
      <c r="AE112" t="str">
        <f t="shared" si="25"/>
        <v>あり</v>
      </c>
      <c r="AF112" t="str">
        <f t="shared" si="26"/>
        <v>あり</v>
      </c>
      <c r="AG112" t="str">
        <f t="shared" si="19"/>
        <v>あり</v>
      </c>
      <c r="AH112">
        <v>23000</v>
      </c>
      <c r="AJ112" t="s">
        <v>78</v>
      </c>
    </row>
    <row r="113" spans="1:36" x14ac:dyDescent="0.2">
      <c r="A113" s="19">
        <v>91</v>
      </c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X113">
        <f t="shared" si="20"/>
        <v>0</v>
      </c>
      <c r="Y113">
        <f t="shared" si="21"/>
        <v>0</v>
      </c>
      <c r="Z113">
        <f t="shared" si="22"/>
        <v>0</v>
      </c>
      <c r="AA113">
        <f t="shared" si="23"/>
        <v>0</v>
      </c>
      <c r="AB113">
        <f t="shared" si="24"/>
        <v>0</v>
      </c>
      <c r="AC113" t="str">
        <f t="shared" si="17"/>
        <v>あり</v>
      </c>
      <c r="AD113" t="str">
        <f t="shared" si="18"/>
        <v>あり</v>
      </c>
      <c r="AE113" t="str">
        <f t="shared" si="25"/>
        <v>あり</v>
      </c>
      <c r="AF113" t="str">
        <f t="shared" si="26"/>
        <v>あり</v>
      </c>
      <c r="AG113" t="str">
        <f t="shared" si="19"/>
        <v>あり</v>
      </c>
      <c r="AH113">
        <v>0</v>
      </c>
      <c r="AJ113" t="s">
        <v>78</v>
      </c>
    </row>
    <row r="114" spans="1:36" x14ac:dyDescent="0.2">
      <c r="A114" s="19">
        <v>92</v>
      </c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X114">
        <f t="shared" si="20"/>
        <v>0</v>
      </c>
      <c r="Y114">
        <f t="shared" si="21"/>
        <v>0</v>
      </c>
      <c r="Z114">
        <f t="shared" si="22"/>
        <v>0</v>
      </c>
      <c r="AA114">
        <f t="shared" si="23"/>
        <v>0</v>
      </c>
      <c r="AB114">
        <f t="shared" si="24"/>
        <v>0</v>
      </c>
      <c r="AC114" t="str">
        <f t="shared" si="17"/>
        <v>あり</v>
      </c>
      <c r="AD114" t="str">
        <f t="shared" si="18"/>
        <v>あり</v>
      </c>
      <c r="AE114" t="str">
        <f t="shared" si="25"/>
        <v>あり</v>
      </c>
      <c r="AF114" t="str">
        <f t="shared" si="26"/>
        <v>あり</v>
      </c>
      <c r="AG114" t="str">
        <f t="shared" si="19"/>
        <v>あり</v>
      </c>
    </row>
    <row r="115" spans="1:36" x14ac:dyDescent="0.2">
      <c r="A115" s="19">
        <v>93</v>
      </c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X115">
        <f t="shared" si="20"/>
        <v>0</v>
      </c>
      <c r="Y115">
        <f t="shared" si="21"/>
        <v>0</v>
      </c>
      <c r="Z115">
        <f t="shared" si="22"/>
        <v>0</v>
      </c>
      <c r="AA115">
        <f t="shared" si="23"/>
        <v>0</v>
      </c>
      <c r="AB115">
        <f t="shared" si="24"/>
        <v>0</v>
      </c>
      <c r="AC115" t="str">
        <f t="shared" si="17"/>
        <v>あり</v>
      </c>
      <c r="AD115" t="str">
        <f t="shared" si="18"/>
        <v>あり</v>
      </c>
      <c r="AE115" t="str">
        <f t="shared" si="25"/>
        <v>あり</v>
      </c>
      <c r="AF115" t="str">
        <f t="shared" si="26"/>
        <v>あり</v>
      </c>
      <c r="AG115" t="str">
        <f t="shared" si="19"/>
        <v>あり</v>
      </c>
    </row>
    <row r="116" spans="1:36" x14ac:dyDescent="0.2">
      <c r="A116" s="19">
        <v>94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X116">
        <f t="shared" si="20"/>
        <v>0</v>
      </c>
      <c r="Y116">
        <f t="shared" si="21"/>
        <v>0</v>
      </c>
      <c r="Z116">
        <f t="shared" si="22"/>
        <v>0</v>
      </c>
      <c r="AA116">
        <f t="shared" si="23"/>
        <v>0</v>
      </c>
      <c r="AB116">
        <f t="shared" si="24"/>
        <v>0</v>
      </c>
      <c r="AC116" t="str">
        <f t="shared" si="17"/>
        <v>あり</v>
      </c>
      <c r="AD116" t="str">
        <f t="shared" si="18"/>
        <v>あり</v>
      </c>
      <c r="AE116" t="str">
        <f t="shared" si="25"/>
        <v>あり</v>
      </c>
      <c r="AF116" t="str">
        <f t="shared" si="26"/>
        <v>あり</v>
      </c>
      <c r="AG116" t="str">
        <f t="shared" si="19"/>
        <v>あり</v>
      </c>
    </row>
    <row r="117" spans="1:36" x14ac:dyDescent="0.2">
      <c r="A117" s="19">
        <v>95</v>
      </c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X117">
        <f t="shared" si="20"/>
        <v>0</v>
      </c>
      <c r="Y117">
        <f t="shared" si="21"/>
        <v>0</v>
      </c>
      <c r="Z117">
        <f t="shared" si="22"/>
        <v>0</v>
      </c>
      <c r="AA117">
        <f t="shared" si="23"/>
        <v>0</v>
      </c>
      <c r="AB117">
        <f t="shared" si="24"/>
        <v>0</v>
      </c>
      <c r="AC117" t="str">
        <f t="shared" si="17"/>
        <v>あり</v>
      </c>
      <c r="AD117" t="str">
        <f t="shared" si="18"/>
        <v>あり</v>
      </c>
      <c r="AE117" t="str">
        <f t="shared" si="25"/>
        <v>あり</v>
      </c>
      <c r="AF117" t="str">
        <f t="shared" si="26"/>
        <v>あり</v>
      </c>
      <c r="AG117" t="str">
        <f t="shared" si="19"/>
        <v>あり</v>
      </c>
    </row>
    <row r="118" spans="1:36" x14ac:dyDescent="0.2">
      <c r="A118" s="19">
        <v>96</v>
      </c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X118">
        <f t="shared" si="20"/>
        <v>0</v>
      </c>
      <c r="Y118">
        <f t="shared" si="21"/>
        <v>0</v>
      </c>
      <c r="Z118">
        <f t="shared" si="22"/>
        <v>0</v>
      </c>
      <c r="AA118">
        <f t="shared" si="23"/>
        <v>0</v>
      </c>
      <c r="AB118">
        <f t="shared" si="24"/>
        <v>0</v>
      </c>
      <c r="AC118" t="str">
        <f t="shared" si="17"/>
        <v>あり</v>
      </c>
      <c r="AD118" t="str">
        <f t="shared" si="18"/>
        <v>あり</v>
      </c>
      <c r="AE118" t="str">
        <f t="shared" si="25"/>
        <v>あり</v>
      </c>
      <c r="AF118" t="str">
        <f t="shared" si="26"/>
        <v>あり</v>
      </c>
      <c r="AG118" t="str">
        <f t="shared" si="19"/>
        <v>あり</v>
      </c>
    </row>
    <row r="119" spans="1:36" x14ac:dyDescent="0.2">
      <c r="A119" s="19">
        <v>97</v>
      </c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X119">
        <f t="shared" si="20"/>
        <v>0</v>
      </c>
      <c r="Y119">
        <f t="shared" si="21"/>
        <v>0</v>
      </c>
      <c r="Z119">
        <f t="shared" si="22"/>
        <v>0</v>
      </c>
      <c r="AA119">
        <f t="shared" si="23"/>
        <v>0</v>
      </c>
      <c r="AB119">
        <f t="shared" si="24"/>
        <v>0</v>
      </c>
      <c r="AC119" t="str">
        <f t="shared" ref="AC119:AC152" si="29">IF(COUNTIF($AH$23:$AH$113,X119),"あり","なし")</f>
        <v>あり</v>
      </c>
      <c r="AD119" t="str">
        <f t="shared" ref="AD119:AD152" si="30">IF(COUNTIF($AH$23:$AH$113,Y119),"あり","なし")</f>
        <v>あり</v>
      </c>
      <c r="AE119" t="str">
        <f t="shared" si="25"/>
        <v>あり</v>
      </c>
      <c r="AF119" t="str">
        <f t="shared" si="26"/>
        <v>あり</v>
      </c>
      <c r="AG119" t="str">
        <f t="shared" ref="AG119:AG152" si="31">IF(COUNTIF($AI$23:$AI$101,AB119),"あり","なし")</f>
        <v>あり</v>
      </c>
    </row>
    <row r="120" spans="1:36" x14ac:dyDescent="0.2">
      <c r="A120" s="19">
        <v>98</v>
      </c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X120">
        <f t="shared" si="20"/>
        <v>0</v>
      </c>
      <c r="Y120">
        <f t="shared" si="21"/>
        <v>0</v>
      </c>
      <c r="Z120">
        <f t="shared" si="22"/>
        <v>0</v>
      </c>
      <c r="AA120">
        <f t="shared" si="23"/>
        <v>0</v>
      </c>
      <c r="AB120">
        <f t="shared" si="24"/>
        <v>0</v>
      </c>
      <c r="AC120" t="str">
        <f t="shared" si="29"/>
        <v>あり</v>
      </c>
      <c r="AD120" t="str">
        <f t="shared" si="30"/>
        <v>あり</v>
      </c>
      <c r="AE120" t="str">
        <f t="shared" si="25"/>
        <v>あり</v>
      </c>
      <c r="AF120" t="str">
        <f t="shared" si="26"/>
        <v>あり</v>
      </c>
      <c r="AG120" t="str">
        <f t="shared" si="31"/>
        <v>あり</v>
      </c>
    </row>
    <row r="121" spans="1:36" x14ac:dyDescent="0.2">
      <c r="A121" s="19">
        <v>99</v>
      </c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X121">
        <f t="shared" si="20"/>
        <v>0</v>
      </c>
      <c r="Y121">
        <f t="shared" si="21"/>
        <v>0</v>
      </c>
      <c r="Z121">
        <f t="shared" si="22"/>
        <v>0</v>
      </c>
      <c r="AA121">
        <f t="shared" si="23"/>
        <v>0</v>
      </c>
      <c r="AB121">
        <f t="shared" si="24"/>
        <v>0</v>
      </c>
      <c r="AC121" t="str">
        <f t="shared" si="29"/>
        <v>あり</v>
      </c>
      <c r="AD121" t="str">
        <f t="shared" si="30"/>
        <v>あり</v>
      </c>
      <c r="AE121" t="str">
        <f t="shared" si="25"/>
        <v>あり</v>
      </c>
      <c r="AF121" t="str">
        <f t="shared" si="26"/>
        <v>あり</v>
      </c>
      <c r="AG121" t="str">
        <f t="shared" si="31"/>
        <v>あり</v>
      </c>
    </row>
    <row r="122" spans="1:36" x14ac:dyDescent="0.2">
      <c r="A122" s="19">
        <v>100</v>
      </c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X122">
        <f t="shared" si="20"/>
        <v>0</v>
      </c>
      <c r="Y122">
        <f t="shared" si="21"/>
        <v>0</v>
      </c>
      <c r="Z122">
        <f t="shared" si="22"/>
        <v>0</v>
      </c>
      <c r="AA122">
        <f t="shared" si="23"/>
        <v>0</v>
      </c>
      <c r="AB122">
        <f t="shared" si="24"/>
        <v>0</v>
      </c>
      <c r="AC122" t="str">
        <f t="shared" si="29"/>
        <v>あり</v>
      </c>
      <c r="AD122" t="str">
        <f t="shared" si="30"/>
        <v>あり</v>
      </c>
      <c r="AE122" t="str">
        <f t="shared" si="25"/>
        <v>あり</v>
      </c>
      <c r="AF122" t="str">
        <f t="shared" si="26"/>
        <v>あり</v>
      </c>
      <c r="AG122" t="str">
        <f t="shared" si="31"/>
        <v>あり</v>
      </c>
    </row>
    <row r="123" spans="1:36" x14ac:dyDescent="0.2">
      <c r="A123" s="19">
        <v>101</v>
      </c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X123">
        <f t="shared" si="20"/>
        <v>0</v>
      </c>
      <c r="Y123">
        <f t="shared" si="21"/>
        <v>0</v>
      </c>
      <c r="Z123">
        <f t="shared" si="22"/>
        <v>0</v>
      </c>
      <c r="AA123">
        <f t="shared" si="23"/>
        <v>0</v>
      </c>
      <c r="AB123">
        <f t="shared" si="24"/>
        <v>0</v>
      </c>
      <c r="AC123" t="str">
        <f t="shared" si="29"/>
        <v>あり</v>
      </c>
      <c r="AD123" t="str">
        <f t="shared" si="30"/>
        <v>あり</v>
      </c>
      <c r="AE123" t="str">
        <f t="shared" si="25"/>
        <v>あり</v>
      </c>
      <c r="AF123" t="str">
        <f t="shared" si="26"/>
        <v>あり</v>
      </c>
      <c r="AG123" t="str">
        <f t="shared" si="31"/>
        <v>あり</v>
      </c>
    </row>
    <row r="124" spans="1:36" x14ac:dyDescent="0.2">
      <c r="A124" s="19">
        <v>102</v>
      </c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X124">
        <f t="shared" si="20"/>
        <v>0</v>
      </c>
      <c r="Y124">
        <f t="shared" si="21"/>
        <v>0</v>
      </c>
      <c r="Z124">
        <f t="shared" si="22"/>
        <v>0</v>
      </c>
      <c r="AA124">
        <f t="shared" si="23"/>
        <v>0</v>
      </c>
      <c r="AB124">
        <f t="shared" si="24"/>
        <v>0</v>
      </c>
      <c r="AC124" t="str">
        <f t="shared" si="29"/>
        <v>あり</v>
      </c>
      <c r="AD124" t="str">
        <f t="shared" si="30"/>
        <v>あり</v>
      </c>
      <c r="AE124" t="str">
        <f t="shared" si="25"/>
        <v>あり</v>
      </c>
      <c r="AF124" t="str">
        <f t="shared" si="26"/>
        <v>あり</v>
      </c>
      <c r="AG124" t="str">
        <f t="shared" si="31"/>
        <v>あり</v>
      </c>
    </row>
    <row r="125" spans="1:36" x14ac:dyDescent="0.2">
      <c r="A125" s="19">
        <v>103</v>
      </c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X125">
        <f t="shared" si="20"/>
        <v>0</v>
      </c>
      <c r="Y125">
        <f t="shared" si="21"/>
        <v>0</v>
      </c>
      <c r="Z125">
        <f t="shared" si="22"/>
        <v>0</v>
      </c>
      <c r="AA125">
        <f t="shared" si="23"/>
        <v>0</v>
      </c>
      <c r="AB125">
        <f t="shared" si="24"/>
        <v>0</v>
      </c>
      <c r="AC125" t="str">
        <f t="shared" si="29"/>
        <v>あり</v>
      </c>
      <c r="AD125" t="str">
        <f t="shared" si="30"/>
        <v>あり</v>
      </c>
      <c r="AE125" t="str">
        <f t="shared" si="25"/>
        <v>あり</v>
      </c>
      <c r="AF125" t="str">
        <f t="shared" si="26"/>
        <v>あり</v>
      </c>
      <c r="AG125" t="str">
        <f t="shared" si="31"/>
        <v>あり</v>
      </c>
    </row>
    <row r="126" spans="1:36" x14ac:dyDescent="0.2">
      <c r="A126" s="19">
        <v>104</v>
      </c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X126">
        <f t="shared" si="20"/>
        <v>0</v>
      </c>
      <c r="Y126">
        <f t="shared" si="21"/>
        <v>0</v>
      </c>
      <c r="Z126">
        <f t="shared" si="22"/>
        <v>0</v>
      </c>
      <c r="AA126">
        <f t="shared" si="23"/>
        <v>0</v>
      </c>
      <c r="AB126">
        <f t="shared" si="24"/>
        <v>0</v>
      </c>
      <c r="AC126" t="str">
        <f t="shared" si="29"/>
        <v>あり</v>
      </c>
      <c r="AD126" t="str">
        <f t="shared" si="30"/>
        <v>あり</v>
      </c>
      <c r="AE126" t="str">
        <f t="shared" si="25"/>
        <v>あり</v>
      </c>
      <c r="AF126" t="str">
        <f t="shared" si="26"/>
        <v>あり</v>
      </c>
      <c r="AG126" t="str">
        <f t="shared" si="31"/>
        <v>あり</v>
      </c>
    </row>
    <row r="127" spans="1:36" x14ac:dyDescent="0.2">
      <c r="A127" s="19">
        <v>105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X127">
        <f t="shared" si="20"/>
        <v>0</v>
      </c>
      <c r="Y127">
        <f t="shared" si="21"/>
        <v>0</v>
      </c>
      <c r="Z127">
        <f t="shared" si="22"/>
        <v>0</v>
      </c>
      <c r="AA127">
        <f t="shared" si="23"/>
        <v>0</v>
      </c>
      <c r="AB127">
        <f t="shared" si="24"/>
        <v>0</v>
      </c>
      <c r="AC127" t="str">
        <f t="shared" si="29"/>
        <v>あり</v>
      </c>
      <c r="AD127" t="str">
        <f t="shared" si="30"/>
        <v>あり</v>
      </c>
      <c r="AE127" t="str">
        <f t="shared" si="25"/>
        <v>あり</v>
      </c>
      <c r="AF127" t="str">
        <f t="shared" si="26"/>
        <v>あり</v>
      </c>
      <c r="AG127" t="str">
        <f t="shared" si="31"/>
        <v>あり</v>
      </c>
    </row>
    <row r="128" spans="1:36" x14ac:dyDescent="0.2">
      <c r="A128" s="19">
        <v>106</v>
      </c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X128">
        <f t="shared" si="20"/>
        <v>0</v>
      </c>
      <c r="Y128">
        <f t="shared" si="21"/>
        <v>0</v>
      </c>
      <c r="Z128">
        <f t="shared" si="22"/>
        <v>0</v>
      </c>
      <c r="AA128">
        <f t="shared" si="23"/>
        <v>0</v>
      </c>
      <c r="AB128">
        <f t="shared" si="24"/>
        <v>0</v>
      </c>
      <c r="AC128" t="str">
        <f t="shared" si="29"/>
        <v>あり</v>
      </c>
      <c r="AD128" t="str">
        <f t="shared" si="30"/>
        <v>あり</v>
      </c>
      <c r="AE128" t="str">
        <f t="shared" si="25"/>
        <v>あり</v>
      </c>
      <c r="AF128" t="str">
        <f t="shared" si="26"/>
        <v>あり</v>
      </c>
      <c r="AG128" t="str">
        <f t="shared" si="31"/>
        <v>あり</v>
      </c>
    </row>
    <row r="129" spans="1:33" x14ac:dyDescent="0.2">
      <c r="A129" s="19">
        <v>107</v>
      </c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X129">
        <f t="shared" si="20"/>
        <v>0</v>
      </c>
      <c r="Y129">
        <f t="shared" si="21"/>
        <v>0</v>
      </c>
      <c r="Z129">
        <f t="shared" si="22"/>
        <v>0</v>
      </c>
      <c r="AA129">
        <f t="shared" si="23"/>
        <v>0</v>
      </c>
      <c r="AB129">
        <f t="shared" si="24"/>
        <v>0</v>
      </c>
      <c r="AC129" t="str">
        <f t="shared" si="29"/>
        <v>あり</v>
      </c>
      <c r="AD129" t="str">
        <f t="shared" si="30"/>
        <v>あり</v>
      </c>
      <c r="AE129" t="str">
        <f t="shared" si="25"/>
        <v>あり</v>
      </c>
      <c r="AF129" t="str">
        <f t="shared" si="26"/>
        <v>あり</v>
      </c>
      <c r="AG129" t="str">
        <f t="shared" si="31"/>
        <v>あり</v>
      </c>
    </row>
    <row r="130" spans="1:33" x14ac:dyDescent="0.2">
      <c r="A130" s="19">
        <v>108</v>
      </c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X130">
        <f t="shared" si="20"/>
        <v>0</v>
      </c>
      <c r="Y130">
        <f t="shared" si="21"/>
        <v>0</v>
      </c>
      <c r="Z130">
        <f t="shared" si="22"/>
        <v>0</v>
      </c>
      <c r="AA130">
        <f t="shared" si="23"/>
        <v>0</v>
      </c>
      <c r="AB130">
        <f t="shared" si="24"/>
        <v>0</v>
      </c>
      <c r="AC130" t="str">
        <f t="shared" si="29"/>
        <v>あり</v>
      </c>
      <c r="AD130" t="str">
        <f t="shared" si="30"/>
        <v>あり</v>
      </c>
      <c r="AE130" t="str">
        <f t="shared" si="25"/>
        <v>あり</v>
      </c>
      <c r="AF130" t="str">
        <f t="shared" si="26"/>
        <v>あり</v>
      </c>
      <c r="AG130" t="str">
        <f t="shared" si="31"/>
        <v>あり</v>
      </c>
    </row>
    <row r="131" spans="1:33" x14ac:dyDescent="0.2">
      <c r="A131" s="19">
        <v>109</v>
      </c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X131">
        <f t="shared" si="20"/>
        <v>0</v>
      </c>
      <c r="Y131">
        <f t="shared" si="21"/>
        <v>0</v>
      </c>
      <c r="Z131">
        <f t="shared" si="22"/>
        <v>0</v>
      </c>
      <c r="AA131">
        <f t="shared" si="23"/>
        <v>0</v>
      </c>
      <c r="AB131">
        <f t="shared" si="24"/>
        <v>0</v>
      </c>
      <c r="AC131" t="str">
        <f t="shared" si="29"/>
        <v>あり</v>
      </c>
      <c r="AD131" t="str">
        <f t="shared" si="30"/>
        <v>あり</v>
      </c>
      <c r="AE131" t="str">
        <f t="shared" si="25"/>
        <v>あり</v>
      </c>
      <c r="AF131" t="str">
        <f t="shared" si="26"/>
        <v>あり</v>
      </c>
      <c r="AG131" t="str">
        <f t="shared" si="31"/>
        <v>あり</v>
      </c>
    </row>
    <row r="132" spans="1:33" x14ac:dyDescent="0.2">
      <c r="A132" s="19">
        <v>110</v>
      </c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X132">
        <f t="shared" si="20"/>
        <v>0</v>
      </c>
      <c r="Y132">
        <f t="shared" si="21"/>
        <v>0</v>
      </c>
      <c r="Z132">
        <f t="shared" si="22"/>
        <v>0</v>
      </c>
      <c r="AA132">
        <f t="shared" si="23"/>
        <v>0</v>
      </c>
      <c r="AB132">
        <f t="shared" si="24"/>
        <v>0</v>
      </c>
      <c r="AC132" t="str">
        <f t="shared" si="29"/>
        <v>あり</v>
      </c>
      <c r="AD132" t="str">
        <f t="shared" si="30"/>
        <v>あり</v>
      </c>
      <c r="AE132" t="str">
        <f t="shared" si="25"/>
        <v>あり</v>
      </c>
      <c r="AF132" t="str">
        <f t="shared" si="26"/>
        <v>あり</v>
      </c>
      <c r="AG132" t="str">
        <f t="shared" si="31"/>
        <v>あり</v>
      </c>
    </row>
    <row r="133" spans="1:33" x14ac:dyDescent="0.2">
      <c r="A133" s="19">
        <v>111</v>
      </c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X133">
        <f t="shared" si="20"/>
        <v>0</v>
      </c>
      <c r="Y133">
        <f t="shared" si="21"/>
        <v>0</v>
      </c>
      <c r="Z133">
        <f t="shared" si="22"/>
        <v>0</v>
      </c>
      <c r="AA133">
        <f t="shared" si="23"/>
        <v>0</v>
      </c>
      <c r="AB133">
        <f t="shared" si="24"/>
        <v>0</v>
      </c>
      <c r="AC133" t="str">
        <f t="shared" si="29"/>
        <v>あり</v>
      </c>
      <c r="AD133" t="str">
        <f t="shared" si="30"/>
        <v>あり</v>
      </c>
      <c r="AE133" t="str">
        <f t="shared" si="25"/>
        <v>あり</v>
      </c>
      <c r="AF133" t="str">
        <f t="shared" si="26"/>
        <v>あり</v>
      </c>
      <c r="AG133" t="str">
        <f t="shared" si="31"/>
        <v>あり</v>
      </c>
    </row>
    <row r="134" spans="1:33" x14ac:dyDescent="0.2">
      <c r="A134" s="19">
        <v>112</v>
      </c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X134">
        <f t="shared" si="20"/>
        <v>0</v>
      </c>
      <c r="Y134">
        <f t="shared" si="21"/>
        <v>0</v>
      </c>
      <c r="Z134">
        <f t="shared" si="22"/>
        <v>0</v>
      </c>
      <c r="AA134">
        <f t="shared" si="23"/>
        <v>0</v>
      </c>
      <c r="AB134">
        <f t="shared" si="24"/>
        <v>0</v>
      </c>
      <c r="AC134" t="str">
        <f t="shared" si="29"/>
        <v>あり</v>
      </c>
      <c r="AD134" t="str">
        <f t="shared" si="30"/>
        <v>あり</v>
      </c>
      <c r="AE134" t="str">
        <f t="shared" si="25"/>
        <v>あり</v>
      </c>
      <c r="AF134" t="str">
        <f t="shared" si="26"/>
        <v>あり</v>
      </c>
      <c r="AG134" t="str">
        <f t="shared" si="31"/>
        <v>あり</v>
      </c>
    </row>
    <row r="135" spans="1:33" x14ac:dyDescent="0.2">
      <c r="A135" s="19">
        <v>113</v>
      </c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X135">
        <f t="shared" si="20"/>
        <v>0</v>
      </c>
      <c r="Y135">
        <f t="shared" si="21"/>
        <v>0</v>
      </c>
      <c r="Z135">
        <f t="shared" si="22"/>
        <v>0</v>
      </c>
      <c r="AA135">
        <f t="shared" si="23"/>
        <v>0</v>
      </c>
      <c r="AB135">
        <f t="shared" si="24"/>
        <v>0</v>
      </c>
      <c r="AC135" t="str">
        <f t="shared" si="29"/>
        <v>あり</v>
      </c>
      <c r="AD135" t="str">
        <f t="shared" si="30"/>
        <v>あり</v>
      </c>
      <c r="AE135" t="str">
        <f t="shared" si="25"/>
        <v>あり</v>
      </c>
      <c r="AF135" t="str">
        <f t="shared" si="26"/>
        <v>あり</v>
      </c>
      <c r="AG135" t="str">
        <f t="shared" si="31"/>
        <v>あり</v>
      </c>
    </row>
    <row r="136" spans="1:33" x14ac:dyDescent="0.2">
      <c r="A136" s="19">
        <v>114</v>
      </c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X136">
        <f t="shared" si="20"/>
        <v>0</v>
      </c>
      <c r="Y136">
        <f t="shared" si="21"/>
        <v>0</v>
      </c>
      <c r="Z136">
        <f t="shared" si="22"/>
        <v>0</v>
      </c>
      <c r="AA136">
        <f t="shared" si="23"/>
        <v>0</v>
      </c>
      <c r="AB136">
        <f t="shared" si="24"/>
        <v>0</v>
      </c>
      <c r="AC136" t="str">
        <f t="shared" si="29"/>
        <v>あり</v>
      </c>
      <c r="AD136" t="str">
        <f t="shared" si="30"/>
        <v>あり</v>
      </c>
      <c r="AE136" t="str">
        <f t="shared" si="25"/>
        <v>あり</v>
      </c>
      <c r="AF136" t="str">
        <f t="shared" si="26"/>
        <v>あり</v>
      </c>
      <c r="AG136" t="str">
        <f t="shared" si="31"/>
        <v>あり</v>
      </c>
    </row>
    <row r="137" spans="1:33" x14ac:dyDescent="0.2">
      <c r="A137" s="19">
        <v>115</v>
      </c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X137">
        <f t="shared" si="20"/>
        <v>0</v>
      </c>
      <c r="Y137">
        <f t="shared" si="21"/>
        <v>0</v>
      </c>
      <c r="Z137">
        <f t="shared" si="22"/>
        <v>0</v>
      </c>
      <c r="AA137">
        <f t="shared" si="23"/>
        <v>0</v>
      </c>
      <c r="AB137">
        <f t="shared" si="24"/>
        <v>0</v>
      </c>
      <c r="AC137" t="str">
        <f t="shared" si="29"/>
        <v>あり</v>
      </c>
      <c r="AD137" t="str">
        <f t="shared" si="30"/>
        <v>あり</v>
      </c>
      <c r="AE137" t="str">
        <f t="shared" si="25"/>
        <v>あり</v>
      </c>
      <c r="AF137" t="str">
        <f t="shared" si="26"/>
        <v>あり</v>
      </c>
      <c r="AG137" t="str">
        <f t="shared" si="31"/>
        <v>あり</v>
      </c>
    </row>
    <row r="138" spans="1:33" x14ac:dyDescent="0.2">
      <c r="A138" s="19">
        <v>116</v>
      </c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X138">
        <f t="shared" si="20"/>
        <v>0</v>
      </c>
      <c r="Y138">
        <f t="shared" si="21"/>
        <v>0</v>
      </c>
      <c r="Z138">
        <f t="shared" si="22"/>
        <v>0</v>
      </c>
      <c r="AA138">
        <f t="shared" si="23"/>
        <v>0</v>
      </c>
      <c r="AB138">
        <f t="shared" si="24"/>
        <v>0</v>
      </c>
      <c r="AC138" t="str">
        <f t="shared" si="29"/>
        <v>あり</v>
      </c>
      <c r="AD138" t="str">
        <f t="shared" si="30"/>
        <v>あり</v>
      </c>
      <c r="AE138" t="str">
        <f t="shared" si="25"/>
        <v>あり</v>
      </c>
      <c r="AF138" t="str">
        <f t="shared" si="26"/>
        <v>あり</v>
      </c>
      <c r="AG138" t="str">
        <f t="shared" si="31"/>
        <v>あり</v>
      </c>
    </row>
    <row r="139" spans="1:33" x14ac:dyDescent="0.2">
      <c r="A139" s="19">
        <v>117</v>
      </c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X139">
        <f t="shared" si="20"/>
        <v>0</v>
      </c>
      <c r="Y139">
        <f t="shared" si="21"/>
        <v>0</v>
      </c>
      <c r="Z139">
        <f t="shared" si="22"/>
        <v>0</v>
      </c>
      <c r="AA139">
        <f t="shared" si="23"/>
        <v>0</v>
      </c>
      <c r="AB139">
        <f t="shared" si="24"/>
        <v>0</v>
      </c>
      <c r="AC139" t="str">
        <f t="shared" si="29"/>
        <v>あり</v>
      </c>
      <c r="AD139" t="str">
        <f t="shared" si="30"/>
        <v>あり</v>
      </c>
      <c r="AE139" t="str">
        <f t="shared" si="25"/>
        <v>あり</v>
      </c>
      <c r="AF139" t="str">
        <f t="shared" si="26"/>
        <v>あり</v>
      </c>
      <c r="AG139" t="str">
        <f t="shared" si="31"/>
        <v>あり</v>
      </c>
    </row>
    <row r="140" spans="1:33" x14ac:dyDescent="0.2">
      <c r="A140" s="19">
        <v>118</v>
      </c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X140">
        <f t="shared" si="20"/>
        <v>0</v>
      </c>
      <c r="Y140">
        <f t="shared" si="21"/>
        <v>0</v>
      </c>
      <c r="Z140">
        <f t="shared" si="22"/>
        <v>0</v>
      </c>
      <c r="AA140">
        <f t="shared" si="23"/>
        <v>0</v>
      </c>
      <c r="AB140">
        <f t="shared" si="24"/>
        <v>0</v>
      </c>
      <c r="AC140" t="str">
        <f t="shared" si="29"/>
        <v>あり</v>
      </c>
      <c r="AD140" t="str">
        <f t="shared" si="30"/>
        <v>あり</v>
      </c>
      <c r="AE140" t="str">
        <f t="shared" si="25"/>
        <v>あり</v>
      </c>
      <c r="AF140" t="str">
        <f t="shared" si="26"/>
        <v>あり</v>
      </c>
      <c r="AG140" t="str">
        <f t="shared" si="31"/>
        <v>あり</v>
      </c>
    </row>
    <row r="141" spans="1:33" x14ac:dyDescent="0.2">
      <c r="A141" s="19">
        <v>119</v>
      </c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X141">
        <f t="shared" si="20"/>
        <v>0</v>
      </c>
      <c r="Y141">
        <f t="shared" si="21"/>
        <v>0</v>
      </c>
      <c r="Z141">
        <f t="shared" si="22"/>
        <v>0</v>
      </c>
      <c r="AA141">
        <f t="shared" si="23"/>
        <v>0</v>
      </c>
      <c r="AB141">
        <f t="shared" si="24"/>
        <v>0</v>
      </c>
      <c r="AC141" t="str">
        <f t="shared" si="29"/>
        <v>あり</v>
      </c>
      <c r="AD141" t="str">
        <f t="shared" si="30"/>
        <v>あり</v>
      </c>
      <c r="AE141" t="str">
        <f t="shared" si="25"/>
        <v>あり</v>
      </c>
      <c r="AF141" t="str">
        <f t="shared" si="26"/>
        <v>あり</v>
      </c>
      <c r="AG141" t="str">
        <f t="shared" si="31"/>
        <v>あり</v>
      </c>
    </row>
    <row r="142" spans="1:33" x14ac:dyDescent="0.2">
      <c r="A142" s="19">
        <v>120</v>
      </c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X142">
        <f t="shared" si="20"/>
        <v>0</v>
      </c>
      <c r="Y142">
        <f t="shared" si="21"/>
        <v>0</v>
      </c>
      <c r="Z142">
        <f t="shared" si="22"/>
        <v>0</v>
      </c>
      <c r="AA142">
        <f t="shared" si="23"/>
        <v>0</v>
      </c>
      <c r="AB142">
        <f t="shared" si="24"/>
        <v>0</v>
      </c>
      <c r="AC142" t="str">
        <f t="shared" si="29"/>
        <v>あり</v>
      </c>
      <c r="AD142" t="str">
        <f t="shared" si="30"/>
        <v>あり</v>
      </c>
      <c r="AE142" t="str">
        <f t="shared" si="25"/>
        <v>あり</v>
      </c>
      <c r="AF142" t="str">
        <f t="shared" si="26"/>
        <v>あり</v>
      </c>
      <c r="AG142" t="str">
        <f t="shared" si="31"/>
        <v>あり</v>
      </c>
    </row>
    <row r="143" spans="1:33" x14ac:dyDescent="0.2">
      <c r="A143" s="19">
        <v>121</v>
      </c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X143">
        <f t="shared" si="20"/>
        <v>0</v>
      </c>
      <c r="Y143">
        <f t="shared" si="21"/>
        <v>0</v>
      </c>
      <c r="Z143">
        <f t="shared" si="22"/>
        <v>0</v>
      </c>
      <c r="AA143">
        <f t="shared" si="23"/>
        <v>0</v>
      </c>
      <c r="AB143">
        <f t="shared" si="24"/>
        <v>0</v>
      </c>
      <c r="AC143" t="str">
        <f t="shared" si="29"/>
        <v>あり</v>
      </c>
      <c r="AD143" t="str">
        <f t="shared" si="30"/>
        <v>あり</v>
      </c>
      <c r="AE143" t="str">
        <f t="shared" si="25"/>
        <v>あり</v>
      </c>
      <c r="AF143" t="str">
        <f t="shared" si="26"/>
        <v>あり</v>
      </c>
      <c r="AG143" t="str">
        <f t="shared" si="31"/>
        <v>あり</v>
      </c>
    </row>
    <row r="144" spans="1:33" x14ac:dyDescent="0.2">
      <c r="A144" s="19">
        <v>122</v>
      </c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X144">
        <f t="shared" si="20"/>
        <v>0</v>
      </c>
      <c r="Y144">
        <f t="shared" si="21"/>
        <v>0</v>
      </c>
      <c r="Z144">
        <f t="shared" si="22"/>
        <v>0</v>
      </c>
      <c r="AA144">
        <f t="shared" si="23"/>
        <v>0</v>
      </c>
      <c r="AB144">
        <f t="shared" si="24"/>
        <v>0</v>
      </c>
      <c r="AC144" t="str">
        <f t="shared" si="29"/>
        <v>あり</v>
      </c>
      <c r="AD144" t="str">
        <f t="shared" si="30"/>
        <v>あり</v>
      </c>
      <c r="AE144" t="str">
        <f t="shared" si="25"/>
        <v>あり</v>
      </c>
      <c r="AF144" t="str">
        <f t="shared" si="26"/>
        <v>あり</v>
      </c>
      <c r="AG144" t="str">
        <f t="shared" si="31"/>
        <v>あり</v>
      </c>
    </row>
    <row r="145" spans="1:33" x14ac:dyDescent="0.2">
      <c r="A145" s="19">
        <v>123</v>
      </c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X145">
        <f t="shared" si="20"/>
        <v>0</v>
      </c>
      <c r="Y145">
        <f t="shared" si="21"/>
        <v>0</v>
      </c>
      <c r="Z145">
        <f t="shared" si="22"/>
        <v>0</v>
      </c>
      <c r="AA145">
        <f t="shared" si="23"/>
        <v>0</v>
      </c>
      <c r="AB145">
        <f t="shared" si="24"/>
        <v>0</v>
      </c>
      <c r="AC145" t="str">
        <f t="shared" si="29"/>
        <v>あり</v>
      </c>
      <c r="AD145" t="str">
        <f t="shared" si="30"/>
        <v>あり</v>
      </c>
      <c r="AE145" t="str">
        <f t="shared" si="25"/>
        <v>あり</v>
      </c>
      <c r="AF145" t="str">
        <f t="shared" si="26"/>
        <v>あり</v>
      </c>
      <c r="AG145" t="str">
        <f t="shared" si="31"/>
        <v>あり</v>
      </c>
    </row>
    <row r="146" spans="1:33" x14ac:dyDescent="0.2">
      <c r="A146" s="19">
        <v>124</v>
      </c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X146">
        <f t="shared" si="20"/>
        <v>0</v>
      </c>
      <c r="Y146">
        <f t="shared" si="21"/>
        <v>0</v>
      </c>
      <c r="Z146">
        <f t="shared" si="22"/>
        <v>0</v>
      </c>
      <c r="AA146">
        <f t="shared" si="23"/>
        <v>0</v>
      </c>
      <c r="AB146">
        <f t="shared" si="24"/>
        <v>0</v>
      </c>
      <c r="AC146" t="str">
        <f t="shared" si="29"/>
        <v>あり</v>
      </c>
      <c r="AD146" t="str">
        <f t="shared" si="30"/>
        <v>あり</v>
      </c>
      <c r="AE146" t="str">
        <f t="shared" si="25"/>
        <v>あり</v>
      </c>
      <c r="AF146" t="str">
        <f t="shared" si="26"/>
        <v>あり</v>
      </c>
      <c r="AG146" t="str">
        <f t="shared" si="31"/>
        <v>あり</v>
      </c>
    </row>
    <row r="147" spans="1:33" x14ac:dyDescent="0.2">
      <c r="A147" s="19">
        <v>125</v>
      </c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X147">
        <f t="shared" si="20"/>
        <v>0</v>
      </c>
      <c r="Y147">
        <f t="shared" si="21"/>
        <v>0</v>
      </c>
      <c r="Z147">
        <f t="shared" si="22"/>
        <v>0</v>
      </c>
      <c r="AA147">
        <f t="shared" si="23"/>
        <v>0</v>
      </c>
      <c r="AB147">
        <f t="shared" si="24"/>
        <v>0</v>
      </c>
      <c r="AC147" t="str">
        <f t="shared" si="29"/>
        <v>あり</v>
      </c>
      <c r="AD147" t="str">
        <f t="shared" si="30"/>
        <v>あり</v>
      </c>
      <c r="AE147" t="str">
        <f t="shared" si="25"/>
        <v>あり</v>
      </c>
      <c r="AF147" t="str">
        <f t="shared" si="26"/>
        <v>あり</v>
      </c>
      <c r="AG147" t="str">
        <f t="shared" si="31"/>
        <v>あり</v>
      </c>
    </row>
    <row r="148" spans="1:33" x14ac:dyDescent="0.2">
      <c r="A148" s="19">
        <v>126</v>
      </c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X148">
        <f t="shared" si="20"/>
        <v>0</v>
      </c>
      <c r="Y148">
        <f t="shared" si="21"/>
        <v>0</v>
      </c>
      <c r="Z148">
        <f t="shared" si="22"/>
        <v>0</v>
      </c>
      <c r="AA148">
        <f t="shared" si="23"/>
        <v>0</v>
      </c>
      <c r="AB148">
        <f t="shared" si="24"/>
        <v>0</v>
      </c>
      <c r="AC148" t="str">
        <f t="shared" si="29"/>
        <v>あり</v>
      </c>
      <c r="AD148" t="str">
        <f t="shared" si="30"/>
        <v>あり</v>
      </c>
      <c r="AE148" t="str">
        <f t="shared" si="25"/>
        <v>あり</v>
      </c>
      <c r="AF148" t="str">
        <f t="shared" si="26"/>
        <v>あり</v>
      </c>
      <c r="AG148" t="str">
        <f t="shared" si="31"/>
        <v>あり</v>
      </c>
    </row>
    <row r="149" spans="1:33" x14ac:dyDescent="0.2">
      <c r="A149" s="19">
        <v>127</v>
      </c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X149">
        <f t="shared" si="20"/>
        <v>0</v>
      </c>
      <c r="Y149">
        <f t="shared" si="21"/>
        <v>0</v>
      </c>
      <c r="Z149">
        <f t="shared" si="22"/>
        <v>0</v>
      </c>
      <c r="AA149">
        <f t="shared" si="23"/>
        <v>0</v>
      </c>
      <c r="AB149">
        <f t="shared" si="24"/>
        <v>0</v>
      </c>
      <c r="AC149" t="str">
        <f t="shared" si="29"/>
        <v>あり</v>
      </c>
      <c r="AD149" t="str">
        <f t="shared" si="30"/>
        <v>あり</v>
      </c>
      <c r="AE149" t="str">
        <f t="shared" si="25"/>
        <v>あり</v>
      </c>
      <c r="AF149" t="str">
        <f t="shared" si="26"/>
        <v>あり</v>
      </c>
      <c r="AG149" t="str">
        <f t="shared" si="31"/>
        <v>あり</v>
      </c>
    </row>
    <row r="150" spans="1:33" x14ac:dyDescent="0.2">
      <c r="A150" s="19">
        <v>128</v>
      </c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X150">
        <f t="shared" si="20"/>
        <v>0</v>
      </c>
      <c r="Y150">
        <f t="shared" si="21"/>
        <v>0</v>
      </c>
      <c r="Z150">
        <f t="shared" si="22"/>
        <v>0</v>
      </c>
      <c r="AA150">
        <f t="shared" si="23"/>
        <v>0</v>
      </c>
      <c r="AB150">
        <f t="shared" si="24"/>
        <v>0</v>
      </c>
      <c r="AC150" t="str">
        <f t="shared" si="29"/>
        <v>あり</v>
      </c>
      <c r="AD150" t="str">
        <f t="shared" si="30"/>
        <v>あり</v>
      </c>
      <c r="AE150" t="str">
        <f t="shared" si="25"/>
        <v>あり</v>
      </c>
      <c r="AF150" t="str">
        <f t="shared" si="26"/>
        <v>あり</v>
      </c>
      <c r="AG150" t="str">
        <f t="shared" si="31"/>
        <v>あり</v>
      </c>
    </row>
    <row r="151" spans="1:33" x14ac:dyDescent="0.2">
      <c r="A151" s="19">
        <v>129</v>
      </c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X151">
        <f t="shared" si="20"/>
        <v>0</v>
      </c>
      <c r="Y151">
        <f t="shared" si="21"/>
        <v>0</v>
      </c>
      <c r="Z151">
        <f t="shared" si="22"/>
        <v>0</v>
      </c>
      <c r="AA151">
        <f t="shared" si="23"/>
        <v>0</v>
      </c>
      <c r="AB151">
        <f t="shared" si="24"/>
        <v>0</v>
      </c>
      <c r="AC151" t="str">
        <f t="shared" si="29"/>
        <v>あり</v>
      </c>
      <c r="AD151" t="str">
        <f t="shared" si="30"/>
        <v>あり</v>
      </c>
      <c r="AE151" t="str">
        <f t="shared" si="25"/>
        <v>あり</v>
      </c>
      <c r="AF151" t="str">
        <f t="shared" si="26"/>
        <v>あり</v>
      </c>
      <c r="AG151" t="str">
        <f t="shared" si="31"/>
        <v>あり</v>
      </c>
    </row>
    <row r="152" spans="1:33" x14ac:dyDescent="0.2">
      <c r="A152" s="19">
        <v>130</v>
      </c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X152">
        <f t="shared" ref="X152" si="32">$B152*10000+$G152*1000+$H152</f>
        <v>0</v>
      </c>
      <c r="Y152">
        <f t="shared" ref="Y152" si="33">$B152*10000+$G152*1000+$I152</f>
        <v>0</v>
      </c>
      <c r="Z152">
        <f t="shared" ref="Z152" si="34">$B152*10000+$G152*1000+$J152</f>
        <v>0</v>
      </c>
      <c r="AA152">
        <f t="shared" ref="AA152" si="35">$B152*10000+$G152*1000+$K152</f>
        <v>0</v>
      </c>
      <c r="AB152">
        <f t="shared" ref="AB152" si="36">$B152*100000+$G152*10000+$L152</f>
        <v>0</v>
      </c>
      <c r="AC152" t="str">
        <f t="shared" si="29"/>
        <v>あり</v>
      </c>
      <c r="AD152" t="str">
        <f t="shared" si="30"/>
        <v>あり</v>
      </c>
      <c r="AE152" t="str">
        <f t="shared" ref="AE152:AF152" si="37">IF(COUNTIF($AH$23:$AH$113,Z152),"あり","なし")</f>
        <v>あり</v>
      </c>
      <c r="AF152" t="str">
        <f t="shared" si="37"/>
        <v>あり</v>
      </c>
      <c r="AG152" t="str">
        <f t="shared" si="31"/>
        <v>あり</v>
      </c>
    </row>
  </sheetData>
  <sheetProtection algorithmName="SHA-512" hashValue="SR8dIIte5Qi3ZLOz+MpWDKAX3oSusPJWaBZ0O8LQlakOPnWq6KPHKBF4rNTm6vHMsFcUx+5nUR+18VFU10QzAg==" saltValue="eFAlS4aXrc//IOzc+bUvgg==" spinCount="100000" sheet="1" objects="1" scenarios="1"/>
  <mergeCells count="50">
    <mergeCell ref="T1:U1"/>
    <mergeCell ref="R21:R22"/>
    <mergeCell ref="R5:R6"/>
    <mergeCell ref="R8:R9"/>
    <mergeCell ref="M15:P15"/>
    <mergeCell ref="M11:P11"/>
    <mergeCell ref="M12:P12"/>
    <mergeCell ref="M14:P14"/>
    <mergeCell ref="Q21:Q22"/>
    <mergeCell ref="T2:W2"/>
    <mergeCell ref="M16:P16"/>
    <mergeCell ref="T21:V21"/>
    <mergeCell ref="M8:Q9"/>
    <mergeCell ref="S21:S22"/>
    <mergeCell ref="M13:P13"/>
    <mergeCell ref="T18:V20"/>
    <mergeCell ref="A5:B6"/>
    <mergeCell ref="A11:A18"/>
    <mergeCell ref="F18:G18"/>
    <mergeCell ref="F13:G13"/>
    <mergeCell ref="F16:G16"/>
    <mergeCell ref="C5:G6"/>
    <mergeCell ref="F15:G15"/>
    <mergeCell ref="F17:G17"/>
    <mergeCell ref="A2:J2"/>
    <mergeCell ref="A3:J3"/>
    <mergeCell ref="A4:J4"/>
    <mergeCell ref="A1:R1"/>
    <mergeCell ref="H21:K21"/>
    <mergeCell ref="C8:G9"/>
    <mergeCell ref="F14:G14"/>
    <mergeCell ref="F12:G12"/>
    <mergeCell ref="M4:Q4"/>
    <mergeCell ref="M7:Q7"/>
    <mergeCell ref="M5:Q6"/>
    <mergeCell ref="I5:K5"/>
    <mergeCell ref="I6:K9"/>
    <mergeCell ref="F11:G11"/>
    <mergeCell ref="B7:D7"/>
    <mergeCell ref="A8:B9"/>
    <mergeCell ref="A21:A22"/>
    <mergeCell ref="B21:B22"/>
    <mergeCell ref="C21:C22"/>
    <mergeCell ref="D21:D22"/>
    <mergeCell ref="E21:E22"/>
    <mergeCell ref="F21:F22"/>
    <mergeCell ref="G21:G22"/>
    <mergeCell ref="L21:L22"/>
    <mergeCell ref="J20:R20"/>
    <mergeCell ref="J19:R19"/>
  </mergeCells>
  <phoneticPr fontId="14"/>
  <conditionalFormatting sqref="H23:H152">
    <cfRule type="expression" dxfId="8" priority="12">
      <formula>$AC23="なし"</formula>
    </cfRule>
  </conditionalFormatting>
  <conditionalFormatting sqref="I23:I152">
    <cfRule type="expression" dxfId="7" priority="3">
      <formula>$AD23="なし"</formula>
    </cfRule>
  </conditionalFormatting>
  <conditionalFormatting sqref="J23:J152">
    <cfRule type="expression" dxfId="6" priority="2">
      <formula>$AE23="なし"</formula>
    </cfRule>
  </conditionalFormatting>
  <conditionalFormatting sqref="K23:K152">
    <cfRule type="expression" dxfId="5" priority="1">
      <formula>$AF23="なし"</formula>
    </cfRule>
  </conditionalFormatting>
  <conditionalFormatting sqref="L23:L152">
    <cfRule type="expression" dxfId="4" priority="10">
      <formula>$AG23="なし"</formula>
    </cfRule>
  </conditionalFormatting>
  <conditionalFormatting sqref="T4:T9">
    <cfRule type="expression" dxfId="3" priority="8">
      <formula>$U4&gt;1</formula>
    </cfRule>
  </conditionalFormatting>
  <conditionalFormatting sqref="T4:T11 AA1:AC2 W3:X5 AD4:AD7 AA4:AC9 W8:X9 AC10:AC13 AC19 AE20 AC21:AG153 AA154:AC1048576">
    <cfRule type="cellIs" dxfId="2" priority="14" operator="equal">
      <formula>"なし"</formula>
    </cfRule>
  </conditionalFormatting>
  <conditionalFormatting sqref="T10:T11">
    <cfRule type="expression" dxfId="1" priority="24">
      <formula>#REF!&gt;1</formula>
    </cfRule>
  </conditionalFormatting>
  <conditionalFormatting sqref="T23:T26">
    <cfRule type="expression" dxfId="0" priority="9">
      <formula>$U23-$V23&lt;0</formula>
    </cfRule>
  </conditionalFormatting>
  <printOptions horizontalCentered="1"/>
  <pageMargins left="0.19685039370078741" right="0.19685039370078741" top="0.35433070866141736" bottom="0.35433070866141736" header="0.31496062992125984" footer="0.31496062992125984"/>
  <pageSetup paperSize="9" scale="70" orientation="portrait" r:id="rId1"/>
  <rowBreaks count="1" manualBreakCount="1">
    <brk id="87" max="18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topLeftCell="A9" zoomScale="150" zoomScaleNormal="150" zoomScalePageLayoutView="150" workbookViewId="0">
      <selection activeCell="F22" sqref="F22"/>
    </sheetView>
  </sheetViews>
  <sheetFormatPr defaultColWidth="8.88671875" defaultRowHeight="13.2" x14ac:dyDescent="0.2"/>
  <cols>
    <col min="1" max="1" width="16.88671875" customWidth="1"/>
    <col min="3" max="3" width="0.88671875" customWidth="1"/>
  </cols>
  <sheetData>
    <row r="1" spans="1:7" ht="13.8" thickBot="1" x14ac:dyDescent="0.25">
      <c r="A1" t="s">
        <v>42</v>
      </c>
      <c r="E1" s="30" t="s">
        <v>35</v>
      </c>
      <c r="F1" s="30"/>
      <c r="G1" s="31"/>
    </row>
    <row r="2" spans="1:7" ht="14.4" thickTop="1" thickBot="1" x14ac:dyDescent="0.25">
      <c r="A2" s="25" t="s">
        <v>20</v>
      </c>
      <c r="B2" s="155" t="s">
        <v>23</v>
      </c>
      <c r="C2" s="155"/>
      <c r="E2" s="155" t="s">
        <v>20</v>
      </c>
      <c r="F2" s="155" t="s">
        <v>36</v>
      </c>
      <c r="G2" s="32"/>
    </row>
    <row r="3" spans="1:7" ht="15" customHeight="1" thickTop="1" thickBot="1" x14ac:dyDescent="0.25">
      <c r="A3" s="26" t="s">
        <v>24</v>
      </c>
      <c r="B3" s="159">
        <v>1</v>
      </c>
      <c r="C3" s="159"/>
      <c r="E3" s="156" t="s">
        <v>43</v>
      </c>
      <c r="F3" s="33" t="s">
        <v>37</v>
      </c>
      <c r="G3" s="33">
        <v>431</v>
      </c>
    </row>
    <row r="4" spans="1:7" ht="15" customHeight="1" thickTop="1" thickBot="1" x14ac:dyDescent="0.25">
      <c r="A4" s="26" t="s">
        <v>25</v>
      </c>
      <c r="B4" s="159">
        <v>2</v>
      </c>
      <c r="C4" s="159"/>
      <c r="E4" s="157"/>
      <c r="F4" s="33" t="s">
        <v>38</v>
      </c>
      <c r="G4" s="33">
        <v>432</v>
      </c>
    </row>
    <row r="5" spans="1:7" ht="14.4" thickTop="1" thickBot="1" x14ac:dyDescent="0.25">
      <c r="A5" s="26" t="s">
        <v>26</v>
      </c>
      <c r="B5" s="159">
        <v>4</v>
      </c>
      <c r="C5" s="159"/>
      <c r="E5" s="157"/>
      <c r="F5" s="33" t="s">
        <v>39</v>
      </c>
      <c r="G5" s="33">
        <v>433</v>
      </c>
    </row>
    <row r="6" spans="1:7" ht="14.4" thickTop="1" thickBot="1" x14ac:dyDescent="0.25">
      <c r="A6" s="26" t="s">
        <v>27</v>
      </c>
      <c r="B6" s="159">
        <v>8</v>
      </c>
      <c r="C6" s="159"/>
      <c r="E6" s="157"/>
      <c r="F6" s="33" t="s">
        <v>40</v>
      </c>
      <c r="G6" s="33">
        <v>434</v>
      </c>
    </row>
    <row r="7" spans="1:7" ht="14.4" thickTop="1" thickBot="1" x14ac:dyDescent="0.25">
      <c r="A7" s="26" t="s">
        <v>28</v>
      </c>
      <c r="B7" s="159">
        <v>15</v>
      </c>
      <c r="C7" s="159"/>
      <c r="E7" s="157"/>
      <c r="F7" s="33" t="s">
        <v>41</v>
      </c>
      <c r="G7" s="33">
        <v>435</v>
      </c>
    </row>
    <row r="8" spans="1:7" ht="14.4" thickTop="1" thickBot="1" x14ac:dyDescent="0.25">
      <c r="A8" s="26" t="s">
        <v>29</v>
      </c>
      <c r="B8" s="159">
        <v>30</v>
      </c>
      <c r="C8" s="159"/>
      <c r="E8" s="158"/>
      <c r="F8" s="34" t="s">
        <v>41</v>
      </c>
      <c r="G8" s="34">
        <v>436</v>
      </c>
    </row>
    <row r="9" spans="1:7" ht="14.4" thickTop="1" thickBot="1" x14ac:dyDescent="0.25">
      <c r="A9" s="26" t="s">
        <v>32</v>
      </c>
      <c r="B9" s="159">
        <v>80</v>
      </c>
      <c r="C9" s="159"/>
      <c r="E9" s="156" t="s">
        <v>88</v>
      </c>
      <c r="F9" s="33" t="s">
        <v>37</v>
      </c>
      <c r="G9" s="33">
        <v>1431</v>
      </c>
    </row>
    <row r="10" spans="1:7" ht="14.4" thickTop="1" thickBot="1" x14ac:dyDescent="0.25">
      <c r="A10" s="26" t="s">
        <v>31</v>
      </c>
      <c r="B10" s="159">
        <v>100</v>
      </c>
      <c r="C10" s="159"/>
      <c r="E10" s="157"/>
      <c r="F10" s="33" t="s">
        <v>38</v>
      </c>
      <c r="G10" s="33">
        <v>1432</v>
      </c>
    </row>
    <row r="11" spans="1:7" ht="14.4" thickTop="1" thickBot="1" x14ac:dyDescent="0.25">
      <c r="A11" s="26" t="s">
        <v>86</v>
      </c>
      <c r="B11" s="159">
        <v>100</v>
      </c>
      <c r="C11" s="159"/>
      <c r="E11" s="157"/>
      <c r="F11" s="33" t="s">
        <v>39</v>
      </c>
      <c r="G11" s="33">
        <v>1433</v>
      </c>
    </row>
    <row r="12" spans="1:7" ht="15" customHeight="1" thickTop="1" thickBot="1" x14ac:dyDescent="0.25">
      <c r="A12" s="26" t="s">
        <v>87</v>
      </c>
      <c r="B12" s="159">
        <v>110</v>
      </c>
      <c r="C12" s="159"/>
      <c r="E12" s="157"/>
      <c r="F12" s="33" t="s">
        <v>40</v>
      </c>
      <c r="G12" s="33">
        <v>1434</v>
      </c>
    </row>
    <row r="13" spans="1:7" ht="14.4" thickTop="1" thickBot="1" x14ac:dyDescent="0.25">
      <c r="A13" s="26" t="s">
        <v>21</v>
      </c>
      <c r="B13" s="159">
        <v>501</v>
      </c>
      <c r="C13" s="159"/>
      <c r="E13" s="157"/>
      <c r="F13" s="33" t="s">
        <v>41</v>
      </c>
      <c r="G13" s="33">
        <v>1435</v>
      </c>
    </row>
    <row r="14" spans="1:7" ht="14.4" thickTop="1" thickBot="1" x14ac:dyDescent="0.25">
      <c r="A14" s="26" t="s">
        <v>111</v>
      </c>
      <c r="B14" s="159">
        <v>502</v>
      </c>
      <c r="C14" s="159"/>
      <c r="E14" s="158"/>
      <c r="F14" s="34" t="s">
        <v>41</v>
      </c>
      <c r="G14" s="34">
        <v>1436</v>
      </c>
    </row>
    <row r="15" spans="1:7" ht="14.4" thickTop="1" thickBot="1" x14ac:dyDescent="0.25">
      <c r="A15" s="26" t="s">
        <v>22</v>
      </c>
      <c r="B15" s="159">
        <v>503</v>
      </c>
      <c r="C15" s="159"/>
    </row>
    <row r="16" spans="1:7" ht="14.4" thickTop="1" thickBot="1" x14ac:dyDescent="0.25">
      <c r="A16" s="26" t="s">
        <v>49</v>
      </c>
      <c r="B16" s="159">
        <v>504</v>
      </c>
      <c r="C16" s="159"/>
    </row>
    <row r="17" spans="1:3" ht="14.4" thickTop="1" thickBot="1" x14ac:dyDescent="0.25">
      <c r="A17" s="26" t="s">
        <v>33</v>
      </c>
      <c r="B17" s="159">
        <v>627</v>
      </c>
      <c r="C17" s="159"/>
    </row>
    <row r="18" spans="1:3" ht="14.4" thickTop="1" thickBot="1" x14ac:dyDescent="0.25">
      <c r="A18" s="26"/>
      <c r="B18" s="159"/>
      <c r="C18" s="159"/>
    </row>
    <row r="19" spans="1:3" ht="14.4" thickTop="1" thickBot="1" x14ac:dyDescent="0.25">
      <c r="A19" s="26" t="s">
        <v>48</v>
      </c>
      <c r="B19" s="159">
        <v>650</v>
      </c>
      <c r="C19" s="159"/>
    </row>
    <row r="20" spans="1:3" ht="14.4" thickTop="1" thickBot="1" x14ac:dyDescent="0.25">
      <c r="A20" s="26" t="s">
        <v>34</v>
      </c>
      <c r="B20" s="159">
        <v>601</v>
      </c>
      <c r="C20" s="159"/>
    </row>
    <row r="21" spans="1:3" ht="14.4" thickTop="1" thickBot="1" x14ac:dyDescent="0.25">
      <c r="A21" s="26" t="s">
        <v>47</v>
      </c>
      <c r="B21" s="159">
        <v>615</v>
      </c>
      <c r="C21" s="159"/>
    </row>
    <row r="22" spans="1:3" ht="14.4" thickTop="1" thickBot="1" x14ac:dyDescent="0.25">
      <c r="A22" s="26"/>
      <c r="B22" s="159"/>
      <c r="C22" s="159"/>
    </row>
    <row r="23" spans="1:3" ht="13.8" thickTop="1" x14ac:dyDescent="0.2"/>
  </sheetData>
  <mergeCells count="24">
    <mergeCell ref="B16:C16"/>
    <mergeCell ref="B13:C13"/>
    <mergeCell ref="B15:C15"/>
    <mergeCell ref="B14:C14"/>
    <mergeCell ref="B22:C22"/>
    <mergeCell ref="B18:C18"/>
    <mergeCell ref="B21:C21"/>
    <mergeCell ref="B19:C19"/>
    <mergeCell ref="B17:C17"/>
    <mergeCell ref="B20:C20"/>
    <mergeCell ref="E2:F2"/>
    <mergeCell ref="E3:E8"/>
    <mergeCell ref="B10:C10"/>
    <mergeCell ref="B11:C11"/>
    <mergeCell ref="B8:C8"/>
    <mergeCell ref="B2:C2"/>
    <mergeCell ref="B3:C3"/>
    <mergeCell ref="B4:C4"/>
    <mergeCell ref="B5:C5"/>
    <mergeCell ref="B6:C6"/>
    <mergeCell ref="B7:C7"/>
    <mergeCell ref="E9:E14"/>
    <mergeCell ref="B12:C12"/>
    <mergeCell ref="B9:C9"/>
  </mergeCells>
  <phoneticPr fontId="14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登録フォーム</vt:lpstr>
      <vt:lpstr>コード番号</vt:lpstr>
      <vt:lpstr>登録フォーム!Print_Area</vt:lpstr>
      <vt:lpstr>登録フォーム!Print_Titles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俊彦 久本</cp:lastModifiedBy>
  <cp:lastPrinted>2025-01-18T11:17:25Z</cp:lastPrinted>
  <dcterms:created xsi:type="dcterms:W3CDTF">2014-06-30T05:37:08Z</dcterms:created>
  <dcterms:modified xsi:type="dcterms:W3CDTF">2026-01-24T05:32:03Z</dcterms:modified>
</cp:coreProperties>
</file>